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10_課共有\50_他課からの照会等\01_財政課\経営比較分析表\R4(R3決算)\提出\"/>
    </mc:Choice>
  </mc:AlternateContent>
  <workbookProtection workbookAlgorithmName="SHA-512" workbookHashValue="PqdKlPGYcJffJe8XMOXFC4/8zODu5/BJogcunafNehnMu2Zcf4RrH9YIP+3AUHOEIEN27UFWFtpS8JyU7coHkA==" workbookSaltValue="EXdcsgR0MLgyyKzcdC6IBg==" workbookSpinCount="100000" lockStructure="1"/>
  <bookViews>
    <workbookView xWindow="0" yWindow="0" windowWidth="2049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<sst xmlns="http://schemas.openxmlformats.org/spreadsheetml/2006/main" count="297" uniqueCount="118">
  <si>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</si>
  <si>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</si>
  <si>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</si>
  <si>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</si>
  <si>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</si>
  <si>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</si>
  <si>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</si>
  <si>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</si>
  <si>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</si>
  <si>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</si>
  <si>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</si>
  <si>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</si>
  <si>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</si>
  <si>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</si>
  <si>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</si>
  <si>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</si>
  <si>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</si>
  <si>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</si>
  <si>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</si>
  <si>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</si>
  <si>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</si>
  <si>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</si>
  <si>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</si>
  <si>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</si>
  <si>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</si>
  <si>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</si>
  <si>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</si>
  <si>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</si>
  <si>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</si>
  <si>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</si>
  <si>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</si>
  <si>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</si>
  <si>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</si>
  <si>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</si>
  <si>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</si>
  <si>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</si>
  <si>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</si>
  <si>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</si>
  <si>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</si>
  <si>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</si>
  <si>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</si>
  <si>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</si>
  <si>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</si>
  <si>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</si>
  <si>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</si>
  <si>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</si>
  <si>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</si>
  <si>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</si>
  <si>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</si>
  <si>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</si>
  <si>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</si>
  <si>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</si>
  <si>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</si>
  <si>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</si>
  <si>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</si>
  <si>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</si>
  <si>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</si>
  <si>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</si>
  <si>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</si>
  <si>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</si>
  <si>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</si>
  <si>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</si>
  <si>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</si>
  <si>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</si>
  <si>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</si>
  <si>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</si>
  <si>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</si>
  <si>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</si>
  <si>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</si>
  <si>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</si>
  <si>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</si>
  <si>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</si>
  <si>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</si>
  <si>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</si>
  <si>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</si>
  <si>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</si>
  <si>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</si>
  <si>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</si>
  <si>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</si>
  <si>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</si>
  <si>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</si>
  <si>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</si>
  <si>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</si>
  <si>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</si>
  <si>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</si>
  <si>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</si>
  <si>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</si>
  <si>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</si>
  <si>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</si>
  <si>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</si>
  <si>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</si>
  <si>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</si>
  <si>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</si>
  <si>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</si>
  <si>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</si>
  <si>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</si>
  <si>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瀬戸市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</si>
  <si>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</si>
  <si>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</si>
  <si>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</si>
  <si>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</si>
  <si>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</si>
  <si>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</si>
  <si>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</si>
  <si>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</si>
  <si>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</si>
  <si>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</si>
  <si>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</si>
  <si>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</si>
  <si>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</si>
  <si>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</si>
  <si>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</si>
  <si>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</si>
  <si>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</si>
  <si>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</si>
  <si>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①有形固定資産減価償却率が低いのは、令和2年度に地方公営企業法を適用したことによるものが大きく、法適化した際に、過年度の減価償却累計額を計上していないためである。
②管渠老朽化率が上昇したのは、供用開始から50年が経過し、法定耐用年数を経過した管渠が増えたことによるものである。
③管渠改善率については、現状、維持管理上支障となる箇所の修繕程度に留まっているため、低い数値となっているが、今後はストックマネジメント計画に基づき、老朽管渠の計画的かつ効率的な更新に取り組む。</t>
    <rPh sb="1" eb="3">
      <t>ユウケイ</t>
    </rPh>
    <rPh sb="3" eb="5">
      <t>コテイ</t>
    </rPh>
    <rPh sb="5" eb="7">
      <t>シサン</t>
    </rPh>
    <rPh sb="7" eb="9">
      <t>ゲンカ</t>
    </rPh>
    <rPh sb="9" eb="11">
      <t>ショウキャク</t>
    </rPh>
    <rPh sb="11" eb="12">
      <t>リツ</t>
    </rPh>
    <rPh sb="13" eb="14">
      <t>ヒク</t>
    </rPh>
    <rPh sb="48" eb="49">
      <t>ホウ</t>
    </rPh>
    <rPh sb="53" eb="54">
      <t>サイ</t>
    </rPh>
    <rPh sb="56" eb="59">
      <t>カネンド</t>
    </rPh>
    <rPh sb="60" eb="62">
      <t>ゲンカ</t>
    </rPh>
    <rPh sb="62" eb="64">
      <t>ショウキャク</t>
    </rPh>
    <rPh sb="64" eb="67">
      <t>ルイケイガク</t>
    </rPh>
    <rPh sb="68" eb="70">
      <t>ケイジョウ</t>
    </rPh>
    <rPh sb="83" eb="85">
      <t>カンキョ</t>
    </rPh>
    <rPh sb="85" eb="88">
      <t>ロウキュウカ</t>
    </rPh>
    <rPh sb="88" eb="89">
      <t>リツ</t>
    </rPh>
    <rPh sb="90" eb="92">
      <t>ジョウショウ</t>
    </rPh>
    <rPh sb="97" eb="99">
      <t>キョウヨウ</t>
    </rPh>
    <rPh sb="99" eb="101">
      <t>カイシ</t>
    </rPh>
    <rPh sb="105" eb="106">
      <t>トシ</t>
    </rPh>
    <rPh sb="107" eb="109">
      <t>ケイカ</t>
    </rPh>
    <rPh sb="111" eb="113">
      <t>ホウテイ</t>
    </rPh>
    <rPh sb="113" eb="115">
      <t>タイヨウ</t>
    </rPh>
    <rPh sb="115" eb="117">
      <t>ネンスウ</t>
    </rPh>
    <rPh sb="118" eb="120">
      <t>ケイカ</t>
    </rPh>
    <rPh sb="125" eb="126">
      <t>フ</t>
    </rPh>
    <rPh sb="152" eb="154">
      <t>ゲンジョウ</t>
    </rPh>
    <rPh sb="182" eb="183">
      <t>ヒク</t>
    </rPh>
    <rPh sb="184" eb="186">
      <t>スウチ</t>
    </rPh>
    <rPh sb="194" eb="196">
      <t>コンゴ</t>
    </rPh>
    <rPh sb="207" eb="209">
      <t>ケイカク</t>
    </rPh>
    <rPh sb="210" eb="211">
      <t>モト</t>
    </rPh>
    <rPh sb="214" eb="216">
      <t>ロウキュウ</t>
    </rPh>
    <rPh sb="216" eb="218">
      <t>カンキョ</t>
    </rPh>
    <rPh sb="219" eb="222">
      <t>ケイカクテキ</t>
    </rPh>
    <rPh sb="231" eb="232">
      <t>ト</t>
    </rPh>
    <rPh sb="233" eb="234">
      <t>ク</t>
    </rPh>
    <phoneticPr fontId="4"/>
  </si>
  <si>
    <r>
      <t>①経常収支比率は100％を超えており、単年度収支は黒字となっているものの、経常収益には一般会計繰入金が含まれており、収入の確保</t>
    </r>
    <r>
      <rPr>
        <sz val="11"/>
        <rFont val="ＭＳ ゴシック"/>
        <family val="3"/>
        <charset val="128"/>
      </rPr>
      <t>と事業の効率化</t>
    </r>
    <r>
      <rPr>
        <sz val="11"/>
        <color theme="1"/>
        <rFont val="ＭＳ ゴシック"/>
        <family val="3"/>
        <charset val="128"/>
      </rPr>
      <t>を進める必要がある。
③流動比率が類似団体平均を大きく下回っているのは、建設改良費等に充てられた企業債償還金が多く、保有資金が少ないためである。前年度より上昇したのは、面整備の拡大により企業債残高が増加したためである。
④企業債残高対事業規模比率が類似団体平均と比べて高い数値となっているのは、処理区域拡大に向けた</t>
    </r>
    <r>
      <rPr>
        <sz val="11"/>
        <rFont val="ＭＳ ゴシック"/>
        <family val="3"/>
        <charset val="128"/>
      </rPr>
      <t>投資を積極的に行っているためであり、今後も投資と財源のバランスに留意しながら、計画的な事業実施に取り組む。</t>
    </r>
    <r>
      <rPr>
        <sz val="11"/>
        <color theme="1"/>
        <rFont val="ＭＳ ゴシック"/>
        <family val="3"/>
        <charset val="128"/>
      </rPr>
      <t xml:space="preserve">
⑤経費回収率は類似団体平均より低く、100％を下回っている。改善に向けて、汚水処理費のさらなる削減に努めるとともに、下水道使用料改定の必要性について検討を行う。
⑥汚水処理原価は、類似団体と同水準であるが、引き続き、事業の効率化に取り組む。前年度より低くなったのは、有収水量が増えたことによるものである。
⑦施設利用率は、類似団体平均より低いが、今後は処理区域拡大に伴う水洗化人口の増加により、一日平均処理量が増え、処理場の利用率の向上が見込まれる。
⑧水洗化率が類似団体平均より低くなっているのは、近年拡大した処理区域には比較的新しい住宅が多く、現状の合併処理浄化槽からの下水道への転換が進みにくいためである。今後も接続勧奨に取り組み水洗化率の向上に努める。</t>
    </r>
    <rPh sb="1" eb="3">
      <t>ケイジョウ</t>
    </rPh>
    <rPh sb="3" eb="5">
      <t>シュウシ</t>
    </rPh>
    <rPh sb="5" eb="7">
      <t>ヒリツ</t>
    </rPh>
    <rPh sb="13" eb="14">
      <t>コ</t>
    </rPh>
    <rPh sb="19" eb="22">
      <t>タンネンド</t>
    </rPh>
    <rPh sb="22" eb="24">
      <t>シュウシ</t>
    </rPh>
    <rPh sb="25" eb="27">
      <t>クロジ</t>
    </rPh>
    <rPh sb="37" eb="39">
      <t>ケイジョウ</t>
    </rPh>
    <rPh sb="39" eb="41">
      <t>シュウエキ</t>
    </rPh>
    <rPh sb="43" eb="45">
      <t>イッパン</t>
    </rPh>
    <rPh sb="45" eb="47">
      <t>カイケイ</t>
    </rPh>
    <rPh sb="47" eb="49">
      <t>クリイレ</t>
    </rPh>
    <rPh sb="49" eb="50">
      <t>キン</t>
    </rPh>
    <rPh sb="51" eb="52">
      <t>フク</t>
    </rPh>
    <rPh sb="58" eb="60">
      <t>シュウニュウ</t>
    </rPh>
    <rPh sb="61" eb="63">
      <t>カクホ</t>
    </rPh>
    <rPh sb="64" eb="66">
      <t>ジギョウ</t>
    </rPh>
    <rPh sb="67" eb="70">
      <t>コウリツカ</t>
    </rPh>
    <rPh sb="71" eb="72">
      <t>スス</t>
    </rPh>
    <rPh sb="74" eb="76">
      <t>ヒツヨウ</t>
    </rPh>
    <rPh sb="82" eb="84">
      <t>リュウドウ</t>
    </rPh>
    <rPh sb="84" eb="86">
      <t>ヒリツ</t>
    </rPh>
    <rPh sb="87" eb="89">
      <t>ルイジ</t>
    </rPh>
    <rPh sb="89" eb="91">
      <t>ダンタイ</t>
    </rPh>
    <rPh sb="91" eb="93">
      <t>ヘイキン</t>
    </rPh>
    <rPh sb="94" eb="95">
      <t>オオ</t>
    </rPh>
    <rPh sb="97" eb="99">
      <t>シタマワ</t>
    </rPh>
    <rPh sb="106" eb="108">
      <t>ケンセツ</t>
    </rPh>
    <rPh sb="108" eb="110">
      <t>カイリョウ</t>
    </rPh>
    <rPh sb="110" eb="111">
      <t>ヒ</t>
    </rPh>
    <rPh sb="111" eb="112">
      <t>トウ</t>
    </rPh>
    <rPh sb="113" eb="114">
      <t>ア</t>
    </rPh>
    <rPh sb="118" eb="120">
      <t>キギョウ</t>
    </rPh>
    <rPh sb="120" eb="121">
      <t>サイ</t>
    </rPh>
    <rPh sb="121" eb="123">
      <t>ショウカン</t>
    </rPh>
    <rPh sb="123" eb="124">
      <t>キン</t>
    </rPh>
    <rPh sb="142" eb="145">
      <t>ゼンネンド</t>
    </rPh>
    <rPh sb="147" eb="149">
      <t>ジョウショウ</t>
    </rPh>
    <rPh sb="154" eb="155">
      <t>メン</t>
    </rPh>
    <rPh sb="155" eb="157">
      <t>セイビ</t>
    </rPh>
    <rPh sb="158" eb="160">
      <t>カクダイ</t>
    </rPh>
    <rPh sb="166" eb="168">
      <t>ザンダカ</t>
    </rPh>
    <rPh sb="181" eb="183">
      <t>キギョウ</t>
    </rPh>
    <rPh sb="183" eb="184">
      <t>サイ</t>
    </rPh>
    <rPh sb="184" eb="186">
      <t>ザンダカ</t>
    </rPh>
    <rPh sb="186" eb="187">
      <t>タイ</t>
    </rPh>
    <rPh sb="187" eb="189">
      <t>ジギョウ</t>
    </rPh>
    <rPh sb="189" eb="191">
      <t>キボ</t>
    </rPh>
    <rPh sb="191" eb="193">
      <t>ヒリツ</t>
    </rPh>
    <rPh sb="194" eb="196">
      <t>ルイジ</t>
    </rPh>
    <rPh sb="196" eb="198">
      <t>ダンタイ</t>
    </rPh>
    <rPh sb="198" eb="200">
      <t>ヘイキン</t>
    </rPh>
    <rPh sb="201" eb="202">
      <t>クラ</t>
    </rPh>
    <rPh sb="204" eb="205">
      <t>タカ</t>
    </rPh>
    <rPh sb="206" eb="208">
      <t>スウチ</t>
    </rPh>
    <rPh sb="217" eb="219">
      <t>ショリ</t>
    </rPh>
    <rPh sb="219" eb="221">
      <t>クイキ</t>
    </rPh>
    <rPh sb="221" eb="223">
      <t>カクダイ</t>
    </rPh>
    <rPh sb="224" eb="225">
      <t>ム</t>
    </rPh>
    <rPh sb="227" eb="229">
      <t>トウシ</t>
    </rPh>
    <rPh sb="230" eb="233">
      <t>セッキョクテキ</t>
    </rPh>
    <rPh sb="234" eb="235">
      <t>オコナ</t>
    </rPh>
    <rPh sb="245" eb="247">
      <t>コンゴ</t>
    </rPh>
    <rPh sb="248" eb="250">
      <t>トウシ</t>
    </rPh>
    <rPh sb="251" eb="253">
      <t>ザイゲン</t>
    </rPh>
    <rPh sb="259" eb="261">
      <t>リュウイ</t>
    </rPh>
    <rPh sb="266" eb="268">
      <t>ケイカク</t>
    </rPh>
    <rPh sb="268" eb="269">
      <t>テキ</t>
    </rPh>
    <rPh sb="270" eb="272">
      <t>ジギョウ</t>
    </rPh>
    <rPh sb="272" eb="274">
      <t>ジッシ</t>
    </rPh>
    <rPh sb="275" eb="276">
      <t>ト</t>
    </rPh>
    <rPh sb="277" eb="278">
      <t>ク</t>
    </rPh>
    <rPh sb="282" eb="284">
      <t>ケイヒ</t>
    </rPh>
    <rPh sb="284" eb="286">
      <t>カイシュウ</t>
    </rPh>
    <rPh sb="286" eb="287">
      <t>リツ</t>
    </rPh>
    <rPh sb="288" eb="290">
      <t>ルイジ</t>
    </rPh>
    <rPh sb="290" eb="292">
      <t>ダンタイ</t>
    </rPh>
    <rPh sb="292" eb="294">
      <t>ヘイキン</t>
    </rPh>
    <rPh sb="296" eb="297">
      <t>ヒク</t>
    </rPh>
    <rPh sb="304" eb="306">
      <t>シタマワ</t>
    </rPh>
    <rPh sb="311" eb="313">
      <t>カイゼン</t>
    </rPh>
    <rPh sb="314" eb="315">
      <t>ム</t>
    </rPh>
    <rPh sb="318" eb="320">
      <t>オスイ</t>
    </rPh>
    <rPh sb="320" eb="322">
      <t>ショリ</t>
    </rPh>
    <rPh sb="322" eb="323">
      <t>ヒ</t>
    </rPh>
    <rPh sb="328" eb="330">
      <t>サクゲン</t>
    </rPh>
    <rPh sb="331" eb="332">
      <t>ツト</t>
    </rPh>
    <rPh sb="339" eb="342">
      <t>ゲスイドウ</t>
    </rPh>
    <rPh sb="342" eb="345">
      <t>シヨウリョウ</t>
    </rPh>
    <rPh sb="345" eb="347">
      <t>カイテイ</t>
    </rPh>
    <rPh sb="348" eb="351">
      <t>ヒツヨウセイ</t>
    </rPh>
    <rPh sb="355" eb="357">
      <t>ケントウ</t>
    </rPh>
    <rPh sb="358" eb="359">
      <t>オコナ</t>
    </rPh>
    <rPh sb="363" eb="365">
      <t>オスイ</t>
    </rPh>
    <rPh sb="365" eb="367">
      <t>ショリ</t>
    </rPh>
    <rPh sb="367" eb="369">
      <t>ゲンカ</t>
    </rPh>
    <rPh sb="384" eb="385">
      <t>ヒ</t>
    </rPh>
    <rPh sb="386" eb="387">
      <t>ツヅ</t>
    </rPh>
    <rPh sb="389" eb="391">
      <t>ジギョウ</t>
    </rPh>
    <rPh sb="392" eb="395">
      <t>コウリツカ</t>
    </rPh>
    <rPh sb="396" eb="397">
      <t>ト</t>
    </rPh>
    <rPh sb="398" eb="399">
      <t>ク</t>
    </rPh>
    <rPh sb="401" eb="404">
      <t>ゼンネンド</t>
    </rPh>
    <rPh sb="406" eb="407">
      <t>ヒク</t>
    </rPh>
    <rPh sb="414" eb="416">
      <t>ユウシュウ</t>
    </rPh>
    <rPh sb="416" eb="418">
      <t>スイリョウ</t>
    </rPh>
    <rPh sb="419" eb="420">
      <t>フ</t>
    </rPh>
    <rPh sb="435" eb="437">
      <t>シセツ</t>
    </rPh>
    <rPh sb="437" eb="439">
      <t>リヨウ</t>
    </rPh>
    <rPh sb="439" eb="440">
      <t>リツ</t>
    </rPh>
    <rPh sb="442" eb="448">
      <t>ルイジダンタイヘイキン</t>
    </rPh>
    <rPh sb="450" eb="451">
      <t>ヒク</t>
    </rPh>
    <rPh sb="454" eb="456">
      <t>コンゴ</t>
    </rPh>
    <rPh sb="457" eb="459">
      <t>ショリ</t>
    </rPh>
    <rPh sb="459" eb="461">
      <t>クイキ</t>
    </rPh>
    <rPh sb="461" eb="463">
      <t>カクダイ</t>
    </rPh>
    <rPh sb="464" eb="465">
      <t>トモナ</t>
    </rPh>
    <rPh sb="466" eb="469">
      <t>スイセンカ</t>
    </rPh>
    <rPh sb="469" eb="471">
      <t>ジンコウ</t>
    </rPh>
    <rPh sb="472" eb="474">
      <t>ゾウカ</t>
    </rPh>
    <rPh sb="478" eb="480">
      <t>イチニチ</t>
    </rPh>
    <rPh sb="480" eb="482">
      <t>ヘイキン</t>
    </rPh>
    <rPh sb="482" eb="484">
      <t>ショリ</t>
    </rPh>
    <rPh sb="484" eb="485">
      <t>リョウ</t>
    </rPh>
    <rPh sb="486" eb="487">
      <t>フ</t>
    </rPh>
    <rPh sb="489" eb="492">
      <t>ショリジョウ</t>
    </rPh>
    <rPh sb="493" eb="496">
      <t>リヨウリツ</t>
    </rPh>
    <rPh sb="497" eb="499">
      <t>コウジョウ</t>
    </rPh>
    <rPh sb="500" eb="502">
      <t>ミコ</t>
    </rPh>
    <rPh sb="508" eb="511">
      <t>スイセンカ</t>
    </rPh>
    <rPh sb="511" eb="512">
      <t>リツ</t>
    </rPh>
    <rPh sb="513" eb="515">
      <t>ルイジ</t>
    </rPh>
    <rPh sb="515" eb="517">
      <t>ダンタイ</t>
    </rPh>
    <rPh sb="517" eb="519">
      <t>ヘイキン</t>
    </rPh>
    <rPh sb="521" eb="522">
      <t>ヒク</t>
    </rPh>
    <rPh sb="531" eb="533">
      <t>キンネン</t>
    </rPh>
    <rPh sb="533" eb="535">
      <t>カクダイ</t>
    </rPh>
    <rPh sb="537" eb="539">
      <t>ショリ</t>
    </rPh>
    <rPh sb="539" eb="541">
      <t>クイキ</t>
    </rPh>
    <rPh sb="543" eb="546">
      <t>ヒカクテキ</t>
    </rPh>
    <rPh sb="546" eb="547">
      <t>アタラ</t>
    </rPh>
    <rPh sb="549" eb="551">
      <t>ジュウタク</t>
    </rPh>
    <rPh sb="552" eb="553">
      <t>オオ</t>
    </rPh>
    <rPh sb="555" eb="557">
      <t>ゲンジョウ</t>
    </rPh>
    <rPh sb="558" eb="560">
      <t>ガッペイ</t>
    </rPh>
    <rPh sb="560" eb="562">
      <t>ショリ</t>
    </rPh>
    <rPh sb="562" eb="565">
      <t>ジョウカソウ</t>
    </rPh>
    <rPh sb="568" eb="571">
      <t>ゲスイドウ</t>
    </rPh>
    <rPh sb="573" eb="575">
      <t>テンカン</t>
    </rPh>
    <rPh sb="576" eb="577">
      <t>スス</t>
    </rPh>
    <rPh sb="587" eb="589">
      <t>コンゴ</t>
    </rPh>
    <rPh sb="590" eb="592">
      <t>セツゾク</t>
    </rPh>
    <rPh sb="592" eb="594">
      <t>カンショウ</t>
    </rPh>
    <rPh sb="595" eb="596">
      <t>ト</t>
    </rPh>
    <rPh sb="597" eb="598">
      <t>ク</t>
    </rPh>
    <rPh sb="599" eb="602">
      <t>スイセンカ</t>
    </rPh>
    <rPh sb="602" eb="603">
      <t>リツ</t>
    </rPh>
    <rPh sb="604" eb="606">
      <t>コウジョウ</t>
    </rPh>
    <rPh sb="607" eb="608">
      <t>ツト</t>
    </rPh>
    <phoneticPr fontId="4"/>
  </si>
  <si>
    <t xml:space="preserve">  本市の下水道事業は処理区域拡大に向けた整備を進めている過程であり、今後も計画的に下水道整備を進めていくところであるが、供用開始から50年が経過し、老朽化する施設の更新に要する費用の増大が懸念されている。
　今後、人口減少に伴う下水道使用料収入の減少や施設の老朽化の進展等、厳しい経営環境が予想される中、安定した下水道サービスを継続的に提供するため、経営基盤の強化に向け、下水道使用料改定や一般会計繰入金の依存度の引き下げについて検討を行うとともに、令和2年度に策定した経営戦略に基づき、点検や修繕を計画的に実施し、ストックマネジメント修繕改築計画に基づく適切な維持管理と長寿命化に取り組む。
　また、経営戦略は令和6年度に改定し令和7年度から実施する予定である。</t>
    <rPh sb="2" eb="4">
      <t>ホンシ</t>
    </rPh>
    <rPh sb="5" eb="8">
      <t>ゲスイドウ</t>
    </rPh>
    <rPh sb="8" eb="10">
      <t>ジギョウ</t>
    </rPh>
    <rPh sb="11" eb="13">
      <t>ショリ</t>
    </rPh>
    <rPh sb="13" eb="15">
      <t>クイキ</t>
    </rPh>
    <rPh sb="15" eb="17">
      <t>カクダイ</t>
    </rPh>
    <rPh sb="18" eb="19">
      <t>ム</t>
    </rPh>
    <rPh sb="21" eb="23">
      <t>セイビ</t>
    </rPh>
    <rPh sb="24" eb="25">
      <t>スス</t>
    </rPh>
    <rPh sb="29" eb="31">
      <t>カテイ</t>
    </rPh>
    <rPh sb="35" eb="37">
      <t>コンゴ</t>
    </rPh>
    <rPh sb="38" eb="41">
      <t>ケイカクテキ</t>
    </rPh>
    <rPh sb="42" eb="45">
      <t>ゲスイドウ</t>
    </rPh>
    <rPh sb="45" eb="47">
      <t>セイビ</t>
    </rPh>
    <rPh sb="48" eb="49">
      <t>スス</t>
    </rPh>
    <rPh sb="61" eb="63">
      <t>キョウヨウ</t>
    </rPh>
    <rPh sb="63" eb="65">
      <t>カイシ</t>
    </rPh>
    <rPh sb="69" eb="70">
      <t>ネン</t>
    </rPh>
    <rPh sb="71" eb="73">
      <t>ケイカ</t>
    </rPh>
    <rPh sb="75" eb="78">
      <t>ロウキュウカ</t>
    </rPh>
    <rPh sb="80" eb="82">
      <t>シセツ</t>
    </rPh>
    <rPh sb="83" eb="85">
      <t>コウシン</t>
    </rPh>
    <rPh sb="86" eb="87">
      <t>ヨウ</t>
    </rPh>
    <rPh sb="89" eb="91">
      <t>ヒヨウ</t>
    </rPh>
    <rPh sb="92" eb="94">
      <t>ゾウダイ</t>
    </rPh>
    <rPh sb="95" eb="97">
      <t>ケネン</t>
    </rPh>
    <rPh sb="105" eb="107">
      <t>コンゴ</t>
    </rPh>
    <rPh sb="115" eb="118">
      <t>ゲスイドウ</t>
    </rPh>
    <rPh sb="118" eb="121">
      <t>シヨウリョウ</t>
    </rPh>
    <rPh sb="134" eb="136">
      <t>シンテン</t>
    </rPh>
    <rPh sb="146" eb="148">
      <t>ヨソウ</t>
    </rPh>
    <rPh sb="176" eb="178">
      <t>ケイエイ</t>
    </rPh>
    <rPh sb="178" eb="180">
      <t>キバン</t>
    </rPh>
    <rPh sb="181" eb="183">
      <t>キョウカ</t>
    </rPh>
    <rPh sb="184" eb="185">
      <t>ム</t>
    </rPh>
    <rPh sb="187" eb="190">
      <t>ゲスイドウ</t>
    </rPh>
    <rPh sb="190" eb="193">
      <t>シヨウリョウ</t>
    </rPh>
    <rPh sb="193" eb="195">
      <t>カイテイ</t>
    </rPh>
    <rPh sb="196" eb="198">
      <t>イッパン</t>
    </rPh>
    <rPh sb="198" eb="200">
      <t>カイケイ</t>
    </rPh>
    <rPh sb="200" eb="202">
      <t>クリイレ</t>
    </rPh>
    <rPh sb="202" eb="203">
      <t>キン</t>
    </rPh>
    <rPh sb="204" eb="207">
      <t>イゾンド</t>
    </rPh>
    <rPh sb="216" eb="218">
      <t>ケントウ</t>
    </rPh>
    <rPh sb="219" eb="220">
      <t>オコナ</t>
    </rPh>
    <rPh sb="245" eb="247">
      <t>テンケン</t>
    </rPh>
    <rPh sb="248" eb="250">
      <t>シュウゼン</t>
    </rPh>
    <rPh sb="251" eb="254">
      <t>ケイカクテキ</t>
    </rPh>
    <rPh sb="255" eb="257">
      <t>ジッシ</t>
    </rPh>
    <rPh sb="269" eb="271">
      <t>シュウゼン</t>
    </rPh>
    <rPh sb="271" eb="273">
      <t>カイチク</t>
    </rPh>
    <rPh sb="273" eb="275">
      <t>ケイカク</t>
    </rPh>
    <rPh sb="276" eb="277">
      <t>モト</t>
    </rPh>
    <rPh sb="279" eb="281">
      <t>テキセツ</t>
    </rPh>
    <rPh sb="282" eb="284">
      <t>イジ</t>
    </rPh>
    <rPh sb="284" eb="286">
      <t>カンリ</t>
    </rPh>
    <rPh sb="287" eb="291">
      <t>チョウジュミョウカ</t>
    </rPh>
    <rPh sb="302" eb="304">
      <t>ケイエイ</t>
    </rPh>
    <rPh sb="304" eb="306">
      <t>センリャク</t>
    </rPh>
    <rPh sb="307" eb="309">
      <t>レイワ</t>
    </rPh>
    <rPh sb="310" eb="312">
      <t>ネンド</t>
    </rPh>
    <rPh sb="313" eb="315">
      <t>カイテイ</t>
    </rPh>
    <rPh sb="316" eb="318">
      <t>レイワ</t>
    </rPh>
    <rPh sb="319" eb="320">
      <t>ネン</t>
    </rPh>
    <rPh sb="320" eb="321">
      <t>ド</t>
    </rPh>
    <rPh sb="323" eb="325">
      <t>ジッシ</t>
    </rPh>
    <rPh sb="327" eb="32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</si>
</sst>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0.01</c:v>
                </c:pt>
                <c:pt idx="4" formatCode="#,##0.00;&quot;△&quot;#,##0.00">
                  <c:v>0</c:v>
                </c:pt>
              </c:numCache>
            </c:numRef>
          </c:val>
          <c:extLst>
            <c:ext xmlns:c16="http://schemas.microsoft.com/office/drawing/2014/chart" uri="{C3380CC4-5D6E-409C-BE32-E72D297353CC}">
              <c16:uniqueId val="{00000000-BF4A-4BAB-8C37-AA51389D144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0.08</c:v>
                </c:pt>
                <c:pt idx="4">
                  <c:v>0.24</c:v>
                </c:pt>
              </c:numCache>
            </c:numRef>
          </c:val>
          <c:smooth val="0"/>
          <c:extLst>
            <c:ext xmlns:c16="http://schemas.microsoft.com/office/drawing/2014/chart" uri="{C3380CC4-5D6E-409C-BE32-E72D297353CC}">
              <c16:uniqueId val="{00000001-BF4A-4BAB-8C37-AA51389D144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51.78</c:v>
                </c:pt>
                <c:pt idx="4">
                  <c:v>53.93</c:v>
                </c:pt>
              </c:numCache>
            </c:numRef>
          </c:val>
          <c:extLst>
            <c:ext xmlns:c16="http://schemas.microsoft.com/office/drawing/2014/chart" uri="{C3380CC4-5D6E-409C-BE32-E72D297353CC}">
              <c16:uniqueId val="{00000000-619A-47FC-9EEF-F0292A57E9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60.78</c:v>
                </c:pt>
                <c:pt idx="4">
                  <c:v>59.96</c:v>
                </c:pt>
              </c:numCache>
            </c:numRef>
          </c:val>
          <c:smooth val="0"/>
          <c:extLst>
            <c:ext xmlns:c16="http://schemas.microsoft.com/office/drawing/2014/chart" uri="{C3380CC4-5D6E-409C-BE32-E72D297353CC}">
              <c16:uniqueId val="{00000001-619A-47FC-9EEF-F0292A57E9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86.98</c:v>
                </c:pt>
                <c:pt idx="4">
                  <c:v>86.22</c:v>
                </c:pt>
              </c:numCache>
            </c:numRef>
          </c:val>
          <c:extLst>
            <c:ext xmlns:c16="http://schemas.microsoft.com/office/drawing/2014/chart" uri="{C3380CC4-5D6E-409C-BE32-E72D297353CC}">
              <c16:uniqueId val="{00000000-682B-4DEF-841B-247F35D168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94.17</c:v>
                </c:pt>
                <c:pt idx="4">
                  <c:v>94.27</c:v>
                </c:pt>
              </c:numCache>
            </c:numRef>
          </c:val>
          <c:smooth val="0"/>
          <c:extLst>
            <c:ext xmlns:c16="http://schemas.microsoft.com/office/drawing/2014/chart" uri="{C3380CC4-5D6E-409C-BE32-E72D297353CC}">
              <c16:uniqueId val="{00000001-682B-4DEF-841B-247F35D168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102.12</c:v>
                </c:pt>
                <c:pt idx="4">
                  <c:v>102.27</c:v>
                </c:pt>
              </c:numCache>
            </c:numRef>
          </c:val>
          <c:extLst>
            <c:ext xmlns:c16="http://schemas.microsoft.com/office/drawing/2014/chart" uri="{C3380CC4-5D6E-409C-BE32-E72D297353CC}">
              <c16:uniqueId val="{00000000-24EE-467F-997F-AEFE35A89E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106.67</c:v>
                </c:pt>
                <c:pt idx="4">
                  <c:v>106.9</c:v>
                </c:pt>
              </c:numCache>
            </c:numRef>
          </c:val>
          <c:smooth val="0"/>
          <c:extLst>
            <c:ext xmlns:c16="http://schemas.microsoft.com/office/drawing/2014/chart" uri="{C3380CC4-5D6E-409C-BE32-E72D297353CC}">
              <c16:uniqueId val="{00000001-24EE-467F-997F-AEFE35A89E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4.54</c:v>
                </c:pt>
                <c:pt idx="4">
                  <c:v>8.9499999999999993</c:v>
                </c:pt>
              </c:numCache>
            </c:numRef>
          </c:val>
          <c:extLst>
            <c:ext xmlns:c16="http://schemas.microsoft.com/office/drawing/2014/chart" uri="{C3380CC4-5D6E-409C-BE32-E72D297353CC}">
              <c16:uniqueId val="{00000000-9D8E-4624-9DA4-DB63C4F652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23.25</c:v>
                </c:pt>
                <c:pt idx="4">
                  <c:v>25.2</c:v>
                </c:pt>
              </c:numCache>
            </c:numRef>
          </c:val>
          <c:smooth val="0"/>
          <c:extLst>
            <c:ext xmlns:c16="http://schemas.microsoft.com/office/drawing/2014/chart" uri="{C3380CC4-5D6E-409C-BE32-E72D297353CC}">
              <c16:uniqueId val="{00000001-9D8E-4624-9DA4-DB63C4F652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c:v>18.2</c:v>
                </c:pt>
              </c:numCache>
            </c:numRef>
          </c:val>
          <c:extLst>
            <c:ext xmlns:c16="http://schemas.microsoft.com/office/drawing/2014/chart" uri="{C3380CC4-5D6E-409C-BE32-E72D297353CC}">
              <c16:uniqueId val="{00000000-2E0B-4E6D-97A4-37F637D920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1.06</c:v>
                </c:pt>
                <c:pt idx="4">
                  <c:v>2.02</c:v>
                </c:pt>
              </c:numCache>
            </c:numRef>
          </c:val>
          <c:smooth val="0"/>
          <c:extLst>
            <c:ext xmlns:c16="http://schemas.microsoft.com/office/drawing/2014/chart" uri="{C3380CC4-5D6E-409C-BE32-E72D297353CC}">
              <c16:uniqueId val="{00000001-2E0B-4E6D-97A4-37F637D920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65D-4001-BCC5-B2927BFCA16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3.68</c:v>
                </c:pt>
                <c:pt idx="4">
                  <c:v>5.3</c:v>
                </c:pt>
              </c:numCache>
            </c:numRef>
          </c:val>
          <c:smooth val="0"/>
          <c:extLst>
            <c:ext xmlns:c16="http://schemas.microsoft.com/office/drawing/2014/chart" uri="{C3380CC4-5D6E-409C-BE32-E72D297353CC}">
              <c16:uniqueId val="{00000001-B65D-4001-BCC5-B2927BFCA16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34.72</c:v>
                </c:pt>
                <c:pt idx="4">
                  <c:v>43.43</c:v>
                </c:pt>
              </c:numCache>
            </c:numRef>
          </c:val>
          <c:extLst>
            <c:ext xmlns:c16="http://schemas.microsoft.com/office/drawing/2014/chart" uri="{C3380CC4-5D6E-409C-BE32-E72D297353CC}">
              <c16:uniqueId val="{00000000-0FCF-4160-BD86-72927DB16EA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67.86</c:v>
                </c:pt>
                <c:pt idx="4">
                  <c:v>72.92</c:v>
                </c:pt>
              </c:numCache>
            </c:numRef>
          </c:val>
          <c:smooth val="0"/>
          <c:extLst>
            <c:ext xmlns:c16="http://schemas.microsoft.com/office/drawing/2014/chart" uri="{C3380CC4-5D6E-409C-BE32-E72D297353CC}">
              <c16:uniqueId val="{00000001-0FCF-4160-BD86-72927DB16EA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1243.1500000000001</c:v>
                </c:pt>
                <c:pt idx="4">
                  <c:v>1488.5</c:v>
                </c:pt>
              </c:numCache>
            </c:numRef>
          </c:val>
          <c:extLst>
            <c:ext xmlns:c16="http://schemas.microsoft.com/office/drawing/2014/chart" uri="{C3380CC4-5D6E-409C-BE32-E72D297353CC}">
              <c16:uniqueId val="{00000000-56E4-4E73-AA65-46BA4AE1AC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709.4</c:v>
                </c:pt>
                <c:pt idx="4">
                  <c:v>734.47</c:v>
                </c:pt>
              </c:numCache>
            </c:numRef>
          </c:val>
          <c:smooth val="0"/>
          <c:extLst>
            <c:ext xmlns:c16="http://schemas.microsoft.com/office/drawing/2014/chart" uri="{C3380CC4-5D6E-409C-BE32-E72D297353CC}">
              <c16:uniqueId val="{00000001-56E4-4E73-AA65-46BA4AE1AC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60.84</c:v>
                </c:pt>
                <c:pt idx="4">
                  <c:v>62.94</c:v>
                </c:pt>
              </c:numCache>
            </c:numRef>
          </c:val>
          <c:extLst>
            <c:ext xmlns:c16="http://schemas.microsoft.com/office/drawing/2014/chart" uri="{C3380CC4-5D6E-409C-BE32-E72D297353CC}">
              <c16:uniqueId val="{00000000-92EC-4313-8ED4-412E443FEA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91.14</c:v>
                </c:pt>
                <c:pt idx="4">
                  <c:v>90.69</c:v>
                </c:pt>
              </c:numCache>
            </c:numRef>
          </c:val>
          <c:smooth val="0"/>
          <c:extLst>
            <c:ext xmlns:c16="http://schemas.microsoft.com/office/drawing/2014/chart" uri="{C3380CC4-5D6E-409C-BE32-E72D297353CC}">
              <c16:uniqueId val="{00000001-92EC-4313-8ED4-412E443FEA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148.24</c:v>
                </c:pt>
                <c:pt idx="4">
                  <c:v>143.47999999999999</c:v>
                </c:pt>
              </c:numCache>
            </c:numRef>
          </c:val>
          <c:extLst>
            <c:ext xmlns:c16="http://schemas.microsoft.com/office/drawing/2014/chart" uri="{C3380CC4-5D6E-409C-BE32-E72D297353CC}">
              <c16:uniqueId val="{00000000-2076-4F59-887A-6537082DCD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136.86000000000001</c:v>
                </c:pt>
                <c:pt idx="4">
                  <c:v>138.52000000000001</c:v>
                </c:pt>
              </c:numCache>
            </c:numRef>
          </c:val>
          <c:smooth val="0"/>
          <c:extLst>
            <c:ext xmlns:c16="http://schemas.microsoft.com/office/drawing/2014/chart" uri="{C3380CC4-5D6E-409C-BE32-E72D297353CC}">
              <c16:uniqueId val="{00000001-2076-4F59-887A-6537082DCD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58"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瀬戸市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128753</v>
      </c>
      <c r="AM8" s="42"/>
      <c r="AN8" s="42"/>
      <c r="AO8" s="42"/>
      <c r="AP8" s="42"/>
      <c r="AQ8" s="42"/>
      <c r="AR8" s="42"/>
      <c r="AS8" s="42"/>
      <c r="AT8" s="35">
        <f>データ!T6</f>
        <v>111.4</v>
      </c>
      <c r="AU8" s="35"/>
      <c r="AV8" s="35"/>
      <c r="AW8" s="35"/>
      <c r="AX8" s="35"/>
      <c r="AY8" s="35"/>
      <c r="AZ8" s="35"/>
      <c r="BA8" s="35"/>
      <c r="BB8" s="35">
        <f>データ!U6</f>
        <v>1155.77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70.989999999999995</v>
      </c>
      <c r="J10" s="35"/>
      <c r="K10" s="35"/>
      <c r="L10" s="35"/>
      <c r="M10" s="35"/>
      <c r="N10" s="35"/>
      <c r="O10" s="35"/>
      <c r="P10" s="35">
        <f>データ!P6</f>
        <v>67.7</v>
      </c>
      <c r="Q10" s="35"/>
      <c r="R10" s="35"/>
      <c r="S10" s="35"/>
      <c r="T10" s="35"/>
      <c r="U10" s="35"/>
      <c r="V10" s="35"/>
      <c r="W10" s="35">
        <f>データ!Q6</f>
        <v>92.85</v>
      </c>
      <c r="X10" s="35"/>
      <c r="Y10" s="35"/>
      <c r="Z10" s="35"/>
      <c r="AA10" s="35"/>
      <c r="AB10" s="35"/>
      <c r="AC10" s="35"/>
      <c r="AD10" s="42">
        <f>データ!R6</f>
        <v>1760</v>
      </c>
      <c r="AE10" s="42"/>
      <c r="AF10" s="42"/>
      <c r="AG10" s="42"/>
      <c r="AH10" s="42"/>
      <c r="AI10" s="42"/>
      <c r="AJ10" s="42"/>
      <c r="AK10" s="2"/>
      <c r="AL10" s="42">
        <f>データ!V6</f>
        <v>86974</v>
      </c>
      <c r="AM10" s="42"/>
      <c r="AN10" s="42"/>
      <c r="AO10" s="42"/>
      <c r="AP10" s="42"/>
      <c r="AQ10" s="42"/>
      <c r="AR10" s="42"/>
      <c r="AS10" s="42"/>
      <c r="AT10" s="35">
        <f>データ!W6</f>
        <v>15.34</v>
      </c>
      <c r="AU10" s="35"/>
      <c r="AV10" s="35"/>
      <c r="AW10" s="35"/>
      <c r="AX10" s="35"/>
      <c r="AY10" s="35"/>
      <c r="AZ10" s="35"/>
      <c r="BA10" s="35"/>
      <c r="BB10" s="35">
        <f>データ!X6</f>
        <v>5669.75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39"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30"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2VJrxhC34oxQgZT9IkYs38459sGV2uIXUV1dVyf//VLmCFVrLr5ESJIZ0+e847hda+eFRXav75EVUbW1bCcPAA==" saltValue="/C0yLduf6aBCiTrbzga2F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232041</v>
      </c>
      <c r="D6" s="19">
        <f t="shared" si="3"/>
        <v>46</v>
      </c>
      <c r="E6" s="19">
        <f t="shared" si="3"/>
        <v>17</v>
      </c>
      <c r="F6" s="19">
        <f t="shared" si="3"/>
        <v>1</v>
      </c>
      <c r="G6" s="19">
        <f t="shared" si="3"/>
        <v>0</v>
      </c>
      <c r="H6" s="19" t="str">
        <f t="shared" si="3"/>
        <v>愛知県　瀬戸市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70.989999999999995</v>
      </c>
      <c r="P6" s="20">
        <f t="shared" si="3"/>
        <v>67.7</v>
      </c>
      <c r="Q6" s="20">
        <f t="shared" si="3"/>
        <v>92.85</v>
      </c>
      <c r="R6" s="20">
        <f t="shared" si="3"/>
        <v>1760</v>
      </c>
      <c r="S6" s="20">
        <f t="shared" si="3"/>
        <v>128753</v>
      </c>
      <c r="T6" s="20">
        <f t="shared" si="3"/>
        <v>111.4</v>
      </c>
      <c r="U6" s="20">
        <f t="shared" si="3"/>
        <v>1155.77</v>
      </c>
      <c r="V6" s="20">
        <f t="shared" si="3"/>
        <v>86974</v>
      </c>
      <c r="W6" s="20">
        <f t="shared" si="3"/>
        <v>15.34</v>
      </c>
      <c r="X6" s="20">
        <f t="shared" si="3"/>
        <v>5669.75</v>
      </c>
      <c r="Y6" s="21" t="str">
        <f>IF(Y7="",NA(),Y7)</f>
        <v>-</v>
      </c>
      <c r="Z6" s="21" t="str">
        <f t="shared" ref="Z6:AH6" si="4">IF(Z7="",NA(),Z7)</f>
        <v>-</v>
      </c>
      <c r="AA6" s="21" t="str">
        <f t="shared" si="4"/>
        <v>-</v>
      </c>
      <c r="AB6" s="21">
        <f t="shared" si="4"/>
        <v>102.12</v>
      </c>
      <c r="AC6" s="21">
        <f t="shared" si="4"/>
        <v>102.27</v>
      </c>
      <c r="AD6" s="21" t="str">
        <f t="shared" si="4"/>
        <v>-</v>
      </c>
      <c r="AE6" s="21" t="str">
        <f t="shared" si="4"/>
        <v>-</v>
      </c>
      <c r="AF6" s="21" t="str">
        <f t="shared" si="4"/>
        <v>-</v>
      </c>
      <c r="AG6" s="21">
        <f t="shared" si="4"/>
        <v>106.67</v>
      </c>
      <c r="AH6" s="21">
        <f t="shared" si="4"/>
        <v>106.9</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3.68</v>
      </c>
      <c r="AS6" s="21">
        <f t="shared" si="5"/>
        <v>5.3</v>
      </c>
      <c r="AT6" s="20" t="str">
        <f>IF(AT7="","",IF(AT7="-","【-】","【"&amp;SUBSTITUTE(TEXT(AT7,"#,##0.00"),"-","△")&amp;"】"))</f>
        <v>【3.09】</v>
      </c>
      <c r="AU6" s="21" t="str">
        <f>IF(AU7="",NA(),AU7)</f>
        <v>-</v>
      </c>
      <c r="AV6" s="21" t="str">
        <f t="shared" ref="AV6:BD6" si="6">IF(AV7="",NA(),AV7)</f>
        <v>-</v>
      </c>
      <c r="AW6" s="21" t="str">
        <f t="shared" si="6"/>
        <v>-</v>
      </c>
      <c r="AX6" s="21">
        <f t="shared" si="6"/>
        <v>34.72</v>
      </c>
      <c r="AY6" s="21">
        <f t="shared" si="6"/>
        <v>43.43</v>
      </c>
      <c r="AZ6" s="21" t="str">
        <f t="shared" si="6"/>
        <v>-</v>
      </c>
      <c r="BA6" s="21" t="str">
        <f t="shared" si="6"/>
        <v>-</v>
      </c>
      <c r="BB6" s="21" t="str">
        <f t="shared" si="6"/>
        <v>-</v>
      </c>
      <c r="BC6" s="21">
        <f t="shared" si="6"/>
        <v>67.86</v>
      </c>
      <c r="BD6" s="21">
        <f t="shared" si="6"/>
        <v>72.92</v>
      </c>
      <c r="BE6" s="20" t="str">
        <f>IF(BE7="","",IF(BE7="-","【-】","【"&amp;SUBSTITUTE(TEXT(BE7,"#,##0.00"),"-","△")&amp;"】"))</f>
        <v>【71.39】</v>
      </c>
      <c r="BF6" s="21" t="str">
        <f>IF(BF7="",NA(),BF7)</f>
        <v>-</v>
      </c>
      <c r="BG6" s="21" t="str">
        <f t="shared" ref="BG6:BO6" si="7">IF(BG7="",NA(),BG7)</f>
        <v>-</v>
      </c>
      <c r="BH6" s="21" t="str">
        <f t="shared" si="7"/>
        <v>-</v>
      </c>
      <c r="BI6" s="21">
        <f t="shared" si="7"/>
        <v>1243.1500000000001</v>
      </c>
      <c r="BJ6" s="21">
        <f t="shared" si="7"/>
        <v>1488.5</v>
      </c>
      <c r="BK6" s="21" t="str">
        <f t="shared" si="7"/>
        <v>-</v>
      </c>
      <c r="BL6" s="21" t="str">
        <f t="shared" si="7"/>
        <v>-</v>
      </c>
      <c r="BM6" s="21" t="str">
        <f t="shared" si="7"/>
        <v>-</v>
      </c>
      <c r="BN6" s="21">
        <f t="shared" si="7"/>
        <v>709.4</v>
      </c>
      <c r="BO6" s="21">
        <f t="shared" si="7"/>
        <v>734.47</v>
      </c>
      <c r="BP6" s="20" t="str">
        <f>IF(BP7="","",IF(BP7="-","【-】","【"&amp;SUBSTITUTE(TEXT(BP7,"#,##0.00"),"-","△")&amp;"】"))</f>
        <v>【669.11】</v>
      </c>
      <c r="BQ6" s="21" t="str">
        <f>IF(BQ7="",NA(),BQ7)</f>
        <v>-</v>
      </c>
      <c r="BR6" s="21" t="str">
        <f t="shared" ref="BR6:BZ6" si="8">IF(BR7="",NA(),BR7)</f>
        <v>-</v>
      </c>
      <c r="BS6" s="21" t="str">
        <f t="shared" si="8"/>
        <v>-</v>
      </c>
      <c r="BT6" s="21">
        <f t="shared" si="8"/>
        <v>60.84</v>
      </c>
      <c r="BU6" s="21">
        <f t="shared" si="8"/>
        <v>62.94</v>
      </c>
      <c r="BV6" s="21" t="str">
        <f t="shared" si="8"/>
        <v>-</v>
      </c>
      <c r="BW6" s="21" t="str">
        <f t="shared" si="8"/>
        <v>-</v>
      </c>
      <c r="BX6" s="21" t="str">
        <f t="shared" si="8"/>
        <v>-</v>
      </c>
      <c r="BY6" s="21">
        <f t="shared" si="8"/>
        <v>91.14</v>
      </c>
      <c r="BZ6" s="21">
        <f t="shared" si="8"/>
        <v>90.69</v>
      </c>
      <c r="CA6" s="20" t="str">
        <f>IF(CA7="","",IF(CA7="-","【-】","【"&amp;SUBSTITUTE(TEXT(CA7,"#,##0.00"),"-","△")&amp;"】"))</f>
        <v>【99.73】</v>
      </c>
      <c r="CB6" s="21" t="str">
        <f>IF(CB7="",NA(),CB7)</f>
        <v>-</v>
      </c>
      <c r="CC6" s="21" t="str">
        <f t="shared" ref="CC6:CK6" si="9">IF(CC7="",NA(),CC7)</f>
        <v>-</v>
      </c>
      <c r="CD6" s="21" t="str">
        <f t="shared" si="9"/>
        <v>-</v>
      </c>
      <c r="CE6" s="21">
        <f t="shared" si="9"/>
        <v>148.24</v>
      </c>
      <c r="CF6" s="21">
        <f t="shared" si="9"/>
        <v>143.47999999999999</v>
      </c>
      <c r="CG6" s="21" t="str">
        <f t="shared" si="9"/>
        <v>-</v>
      </c>
      <c r="CH6" s="21" t="str">
        <f t="shared" si="9"/>
        <v>-</v>
      </c>
      <c r="CI6" s="21" t="str">
        <f t="shared" si="9"/>
        <v>-</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f t="shared" si="10"/>
        <v>51.78</v>
      </c>
      <c r="CQ6" s="21">
        <f t="shared" si="10"/>
        <v>53.93</v>
      </c>
      <c r="CR6" s="21" t="str">
        <f t="shared" si="10"/>
        <v>-</v>
      </c>
      <c r="CS6" s="21" t="str">
        <f t="shared" si="10"/>
        <v>-</v>
      </c>
      <c r="CT6" s="21" t="str">
        <f t="shared" si="10"/>
        <v>-</v>
      </c>
      <c r="CU6" s="21">
        <f t="shared" si="10"/>
        <v>60.78</v>
      </c>
      <c r="CV6" s="21">
        <f t="shared" si="10"/>
        <v>59.96</v>
      </c>
      <c r="CW6" s="20" t="str">
        <f>IF(CW7="","",IF(CW7="-","【-】","【"&amp;SUBSTITUTE(TEXT(CW7,"#,##0.00"),"-","△")&amp;"】"))</f>
        <v>【59.99】</v>
      </c>
      <c r="CX6" s="21" t="str">
        <f>IF(CX7="",NA(),CX7)</f>
        <v>-</v>
      </c>
      <c r="CY6" s="21" t="str">
        <f t="shared" ref="CY6:DG6" si="11">IF(CY7="",NA(),CY7)</f>
        <v>-</v>
      </c>
      <c r="CZ6" s="21" t="str">
        <f t="shared" si="11"/>
        <v>-</v>
      </c>
      <c r="DA6" s="21">
        <f t="shared" si="11"/>
        <v>86.98</v>
      </c>
      <c r="DB6" s="21">
        <f t="shared" si="11"/>
        <v>86.22</v>
      </c>
      <c r="DC6" s="21" t="str">
        <f t="shared" si="11"/>
        <v>-</v>
      </c>
      <c r="DD6" s="21" t="str">
        <f t="shared" si="11"/>
        <v>-</v>
      </c>
      <c r="DE6" s="21" t="str">
        <f t="shared" si="11"/>
        <v>-</v>
      </c>
      <c r="DF6" s="21">
        <f t="shared" si="11"/>
        <v>94.17</v>
      </c>
      <c r="DG6" s="21">
        <f t="shared" si="11"/>
        <v>94.27</v>
      </c>
      <c r="DH6" s="20" t="str">
        <f>IF(DH7="","",IF(DH7="-","【-】","【"&amp;SUBSTITUTE(TEXT(DH7,"#,##0.00"),"-","△")&amp;"】"))</f>
        <v>【95.72】</v>
      </c>
      <c r="DI6" s="21" t="str">
        <f>IF(DI7="",NA(),DI7)</f>
        <v>-</v>
      </c>
      <c r="DJ6" s="21" t="str">
        <f t="shared" ref="DJ6:DR6" si="12">IF(DJ7="",NA(),DJ7)</f>
        <v>-</v>
      </c>
      <c r="DK6" s="21" t="str">
        <f t="shared" si="12"/>
        <v>-</v>
      </c>
      <c r="DL6" s="21">
        <f t="shared" si="12"/>
        <v>4.54</v>
      </c>
      <c r="DM6" s="21">
        <f t="shared" si="12"/>
        <v>8.9499999999999993</v>
      </c>
      <c r="DN6" s="21" t="str">
        <f t="shared" si="12"/>
        <v>-</v>
      </c>
      <c r="DO6" s="21" t="str">
        <f t="shared" si="12"/>
        <v>-</v>
      </c>
      <c r="DP6" s="21" t="str">
        <f t="shared" si="12"/>
        <v>-</v>
      </c>
      <c r="DQ6" s="21">
        <f t="shared" si="12"/>
        <v>23.25</v>
      </c>
      <c r="DR6" s="21">
        <f t="shared" si="12"/>
        <v>25.2</v>
      </c>
      <c r="DS6" s="20" t="str">
        <f>IF(DS7="","",IF(DS7="-","【-】","【"&amp;SUBSTITUTE(TEXT(DS7,"#,##0.00"),"-","△")&amp;"】"))</f>
        <v>【38.17】</v>
      </c>
      <c r="DT6" s="21" t="str">
        <f>IF(DT7="",NA(),DT7)</f>
        <v>-</v>
      </c>
      <c r="DU6" s="21" t="str">
        <f t="shared" ref="DU6:EC6" si="13">IF(DU7="",NA(),DU7)</f>
        <v>-</v>
      </c>
      <c r="DV6" s="21" t="str">
        <f t="shared" si="13"/>
        <v>-</v>
      </c>
      <c r="DW6" s="20">
        <f t="shared" si="13"/>
        <v>0</v>
      </c>
      <c r="DX6" s="21">
        <f t="shared" si="13"/>
        <v>18.2</v>
      </c>
      <c r="DY6" s="21" t="str">
        <f t="shared" si="13"/>
        <v>-</v>
      </c>
      <c r="DZ6" s="21" t="str">
        <f t="shared" si="13"/>
        <v>-</v>
      </c>
      <c r="EA6" s="21" t="str">
        <f t="shared" si="13"/>
        <v>-</v>
      </c>
      <c r="EB6" s="21">
        <f t="shared" si="13"/>
        <v>1.06</v>
      </c>
      <c r="EC6" s="21">
        <f t="shared" si="13"/>
        <v>2.02</v>
      </c>
      <c r="ED6" s="20" t="str">
        <f>IF(ED7="","",IF(ED7="-","【-】","【"&amp;SUBSTITUTE(TEXT(ED7,"#,##0.00"),"-","△")&amp;"】"))</f>
        <v>【6.54】</v>
      </c>
      <c r="EE6" s="21" t="str">
        <f>IF(EE7="",NA(),EE7)</f>
        <v>-</v>
      </c>
      <c r="EF6" s="21" t="str">
        <f t="shared" ref="EF6:EN6" si="14">IF(EF7="",NA(),EF7)</f>
        <v>-</v>
      </c>
      <c r="EG6" s="21" t="str">
        <f t="shared" si="14"/>
        <v>-</v>
      </c>
      <c r="EH6" s="21">
        <f t="shared" si="14"/>
        <v>0.01</v>
      </c>
      <c r="EI6" s="20">
        <f t="shared" si="14"/>
        <v>0</v>
      </c>
      <c r="EJ6" s="21" t="str">
        <f t="shared" si="14"/>
        <v>-</v>
      </c>
      <c r="EK6" s="21" t="str">
        <f t="shared" si="14"/>
        <v>-</v>
      </c>
      <c r="EL6" s="21" t="str">
        <f t="shared" si="14"/>
        <v>-</v>
      </c>
      <c r="EM6" s="21">
        <f t="shared" si="14"/>
        <v>0.08</v>
      </c>
      <c r="EN6" s="21">
        <f t="shared" si="14"/>
        <v>0.24</v>
      </c>
      <c r="EO6" s="20" t="str">
        <f>IF(EO7="","",IF(EO7="-","【-】","【"&amp;SUBSTITUTE(TEXT(EO7,"#,##0.00"),"-","△")&amp;"】"))</f>
        <v>【0.24】</v>
      </c>
    </row>
    <row r="7" spans="1:148" s="22" customFormat="1" x14ac:dyDescent="0.15">
      <c r="A7" s="14"/>
      <c r="B7" s="23">
        <v>2021</v>
      </c>
      <c r="C7" s="23">
        <v>232041</v>
      </c>
      <c r="D7" s="23">
        <v>46</v>
      </c>
      <c r="E7" s="23">
        <v>17</v>
      </c>
      <c r="F7" s="23">
        <v>1</v>
      </c>
      <c r="G7" s="23">
        <v>0</v>
      </c>
      <c r="H7" s="23" t="s">
        <v>96</v>
      </c>
      <c r="I7" s="23" t="s">
        <v>97</v>
      </c>
      <c r="J7" s="23" t="s">
        <v>98</v>
      </c>
      <c r="K7" s="23" t="s">
        <v>99</v>
      </c>
      <c r="L7" s="23" t="s">
        <v>100</v>
      </c>
      <c r="M7" s="23" t="s">
        <v>101</v>
      </c>
      <c r="N7" s="24" t="s">
        <v>102</v>
      </c>
      <c r="O7" s="24">
        <v>70.989999999999995</v>
      </c>
      <c r="P7" s="24">
        <v>67.7</v>
      </c>
      <c r="Q7" s="24">
        <v>92.85</v>
      </c>
      <c r="R7" s="24">
        <v>1760</v>
      </c>
      <c r="S7" s="24">
        <v>128753</v>
      </c>
      <c r="T7" s="24">
        <v>111.4</v>
      </c>
      <c r="U7" s="24">
        <v>1155.77</v>
      </c>
      <c r="V7" s="24">
        <v>86974</v>
      </c>
      <c r="W7" s="24">
        <v>15.34</v>
      </c>
      <c r="X7" s="24">
        <v>5669.75</v>
      </c>
      <c r="Y7" s="24" t="s">
        <v>102</v>
      </c>
      <c r="Z7" s="24" t="s">
        <v>102</v>
      </c>
      <c r="AA7" s="24" t="s">
        <v>102</v>
      </c>
      <c r="AB7" s="24">
        <v>102.12</v>
      </c>
      <c r="AC7" s="24">
        <v>102.27</v>
      </c>
      <c r="AD7" s="24" t="s">
        <v>102</v>
      </c>
      <c r="AE7" s="24" t="s">
        <v>102</v>
      </c>
      <c r="AF7" s="24" t="s">
        <v>102</v>
      </c>
      <c r="AG7" s="24">
        <v>106.67</v>
      </c>
      <c r="AH7" s="24">
        <v>106.9</v>
      </c>
      <c r="AI7" s="24">
        <v>107.02</v>
      </c>
      <c r="AJ7" s="24" t="s">
        <v>102</v>
      </c>
      <c r="AK7" s="24" t="s">
        <v>102</v>
      </c>
      <c r="AL7" s="24" t="s">
        <v>102</v>
      </c>
      <c r="AM7" s="24">
        <v>0</v>
      </c>
      <c r="AN7" s="24">
        <v>0</v>
      </c>
      <c r="AO7" s="24" t="s">
        <v>102</v>
      </c>
      <c r="AP7" s="24" t="s">
        <v>102</v>
      </c>
      <c r="AQ7" s="24" t="s">
        <v>102</v>
      </c>
      <c r="AR7" s="24">
        <v>3.68</v>
      </c>
      <c r="AS7" s="24">
        <v>5.3</v>
      </c>
      <c r="AT7" s="24">
        <v>3.09</v>
      </c>
      <c r="AU7" s="24" t="s">
        <v>102</v>
      </c>
      <c r="AV7" s="24" t="s">
        <v>102</v>
      </c>
      <c r="AW7" s="24" t="s">
        <v>102</v>
      </c>
      <c r="AX7" s="24">
        <v>34.72</v>
      </c>
      <c r="AY7" s="24">
        <v>43.43</v>
      </c>
      <c r="AZ7" s="24" t="s">
        <v>102</v>
      </c>
      <c r="BA7" s="24" t="s">
        <v>102</v>
      </c>
      <c r="BB7" s="24" t="s">
        <v>102</v>
      </c>
      <c r="BC7" s="24">
        <v>67.86</v>
      </c>
      <c r="BD7" s="24">
        <v>72.92</v>
      </c>
      <c r="BE7" s="24">
        <v>71.39</v>
      </c>
      <c r="BF7" s="24" t="s">
        <v>102</v>
      </c>
      <c r="BG7" s="24" t="s">
        <v>102</v>
      </c>
      <c r="BH7" s="24" t="s">
        <v>102</v>
      </c>
      <c r="BI7" s="24">
        <v>1243.1500000000001</v>
      </c>
      <c r="BJ7" s="24">
        <v>1488.5</v>
      </c>
      <c r="BK7" s="24" t="s">
        <v>102</v>
      </c>
      <c r="BL7" s="24" t="s">
        <v>102</v>
      </c>
      <c r="BM7" s="24" t="s">
        <v>102</v>
      </c>
      <c r="BN7" s="24">
        <v>709.4</v>
      </c>
      <c r="BO7" s="24">
        <v>734.47</v>
      </c>
      <c r="BP7" s="24">
        <v>669.11</v>
      </c>
      <c r="BQ7" s="24" t="s">
        <v>102</v>
      </c>
      <c r="BR7" s="24" t="s">
        <v>102</v>
      </c>
      <c r="BS7" s="24" t="s">
        <v>102</v>
      </c>
      <c r="BT7" s="24">
        <v>60.84</v>
      </c>
      <c r="BU7" s="24">
        <v>62.94</v>
      </c>
      <c r="BV7" s="24" t="s">
        <v>102</v>
      </c>
      <c r="BW7" s="24" t="s">
        <v>102</v>
      </c>
      <c r="BX7" s="24" t="s">
        <v>102</v>
      </c>
      <c r="BY7" s="24">
        <v>91.14</v>
      </c>
      <c r="BZ7" s="24">
        <v>90.69</v>
      </c>
      <c r="CA7" s="24">
        <v>99.73</v>
      </c>
      <c r="CB7" s="24" t="s">
        <v>102</v>
      </c>
      <c r="CC7" s="24" t="s">
        <v>102</v>
      </c>
      <c r="CD7" s="24" t="s">
        <v>102</v>
      </c>
      <c r="CE7" s="24">
        <v>148.24</v>
      </c>
      <c r="CF7" s="24">
        <v>143.47999999999999</v>
      </c>
      <c r="CG7" s="24" t="s">
        <v>102</v>
      </c>
      <c r="CH7" s="24" t="s">
        <v>102</v>
      </c>
      <c r="CI7" s="24" t="s">
        <v>102</v>
      </c>
      <c r="CJ7" s="24">
        <v>136.86000000000001</v>
      </c>
      <c r="CK7" s="24">
        <v>138.52000000000001</v>
      </c>
      <c r="CL7" s="24">
        <v>134.97999999999999</v>
      </c>
      <c r="CM7" s="24" t="s">
        <v>102</v>
      </c>
      <c r="CN7" s="24" t="s">
        <v>102</v>
      </c>
      <c r="CO7" s="24" t="s">
        <v>102</v>
      </c>
      <c r="CP7" s="24">
        <v>51.78</v>
      </c>
      <c r="CQ7" s="24">
        <v>53.93</v>
      </c>
      <c r="CR7" s="24" t="s">
        <v>102</v>
      </c>
      <c r="CS7" s="24" t="s">
        <v>102</v>
      </c>
      <c r="CT7" s="24" t="s">
        <v>102</v>
      </c>
      <c r="CU7" s="24">
        <v>60.78</v>
      </c>
      <c r="CV7" s="24">
        <v>59.96</v>
      </c>
      <c r="CW7" s="24">
        <v>59.99</v>
      </c>
      <c r="CX7" s="24" t="s">
        <v>102</v>
      </c>
      <c r="CY7" s="24" t="s">
        <v>102</v>
      </c>
      <c r="CZ7" s="24" t="s">
        <v>102</v>
      </c>
      <c r="DA7" s="24">
        <v>86.98</v>
      </c>
      <c r="DB7" s="24">
        <v>86.22</v>
      </c>
      <c r="DC7" s="24" t="s">
        <v>102</v>
      </c>
      <c r="DD7" s="24" t="s">
        <v>102</v>
      </c>
      <c r="DE7" s="24" t="s">
        <v>102</v>
      </c>
      <c r="DF7" s="24">
        <v>94.17</v>
      </c>
      <c r="DG7" s="24">
        <v>94.27</v>
      </c>
      <c r="DH7" s="24">
        <v>95.72</v>
      </c>
      <c r="DI7" s="24" t="s">
        <v>102</v>
      </c>
      <c r="DJ7" s="24" t="s">
        <v>102</v>
      </c>
      <c r="DK7" s="24" t="s">
        <v>102</v>
      </c>
      <c r="DL7" s="24">
        <v>4.54</v>
      </c>
      <c r="DM7" s="24">
        <v>8.9499999999999993</v>
      </c>
      <c r="DN7" s="24" t="s">
        <v>102</v>
      </c>
      <c r="DO7" s="24" t="s">
        <v>102</v>
      </c>
      <c r="DP7" s="24" t="s">
        <v>102</v>
      </c>
      <c r="DQ7" s="24">
        <v>23.25</v>
      </c>
      <c r="DR7" s="24">
        <v>25.2</v>
      </c>
      <c r="DS7" s="24">
        <v>38.17</v>
      </c>
      <c r="DT7" s="24" t="s">
        <v>102</v>
      </c>
      <c r="DU7" s="24" t="s">
        <v>102</v>
      </c>
      <c r="DV7" s="24" t="s">
        <v>102</v>
      </c>
      <c r="DW7" s="24">
        <v>0</v>
      </c>
      <c r="DX7" s="24">
        <v>18.2</v>
      </c>
      <c r="DY7" s="24" t="s">
        <v>102</v>
      </c>
      <c r="DZ7" s="24" t="s">
        <v>102</v>
      </c>
      <c r="EA7" s="24" t="s">
        <v>102</v>
      </c>
      <c r="EB7" s="24">
        <v>1.06</v>
      </c>
      <c r="EC7" s="24">
        <v>2.02</v>
      </c>
      <c r="ED7" s="24">
        <v>6.54</v>
      </c>
      <c r="EE7" s="24" t="s">
        <v>102</v>
      </c>
      <c r="EF7" s="24" t="s">
        <v>102</v>
      </c>
      <c r="EG7" s="24" t="s">
        <v>102</v>
      </c>
      <c r="EH7" s="24">
        <v>0.01</v>
      </c>
      <c r="EI7" s="24">
        <v>0</v>
      </c>
      <c r="EJ7" s="24" t="s">
        <v>102</v>
      </c>
      <c r="EK7" s="24" t="s">
        <v>102</v>
      </c>
      <c r="EL7" s="24" t="s">
        <v>102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2023-01-26T02:07:29Z</cp:lastPrinted>
  <dcterms:created xsi:type="dcterms:W3CDTF">2023-01-12T23:31:26Z</dcterms:created>
  <dcterms:modified xsi:type="dcterms:W3CDTF">2023-01-26T02:07:38Z</dcterms:modified>
  <cp:category/>
</cp:coreProperties>
</file>