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90" windowWidth="13680" windowHeight="8730" tabRatio="664" activeTab="0"/>
  </bookViews>
  <sheets>
    <sheet name="R-13用途別市有財産（普通財産・土地）" sheetId="1" r:id="rId1"/>
    <sheet name="R-13用途別市有財産（普通財産・土地） (2)" sheetId="2" r:id="rId2"/>
  </sheets>
  <definedNames/>
  <calcPr fullCalcOnLoad="1"/>
</workbook>
</file>

<file path=xl/sharedStrings.xml><?xml version="1.0" encoding="utf-8"?>
<sst xmlns="http://schemas.openxmlformats.org/spreadsheetml/2006/main" count="87" uniqueCount="75">
  <si>
    <t>　下品野ふれあい会館</t>
  </si>
  <si>
    <t>　十軒町公会堂</t>
  </si>
  <si>
    <t>　本地会館</t>
  </si>
  <si>
    <t>　水無瀬会館</t>
  </si>
  <si>
    <t>　上品野集会所Ⅱ</t>
  </si>
  <si>
    <t>　市場町会館</t>
  </si>
  <si>
    <t>　北脇福祉会館</t>
  </si>
  <si>
    <t>　鳥原会館</t>
  </si>
  <si>
    <t>　窯町集会所</t>
  </si>
  <si>
    <t>　ふじの台集会所</t>
  </si>
  <si>
    <t>　北山集会所</t>
  </si>
  <si>
    <t>　窯元集会所</t>
  </si>
  <si>
    <t xml:space="preserve">  サンヒル上之山集会所</t>
  </si>
  <si>
    <t xml:space="preserve">  春雨町集会所</t>
  </si>
  <si>
    <t xml:space="preserve">  萩殿町集会所</t>
  </si>
  <si>
    <t xml:space="preserve">  万徳集会所</t>
  </si>
  <si>
    <t>　広之田町集会所</t>
  </si>
  <si>
    <t>　上之山町集会所</t>
  </si>
  <si>
    <t>　新郷自治会中部集会所</t>
  </si>
  <si>
    <t>　幡野町集会所</t>
  </si>
  <si>
    <t>　和郷会館</t>
  </si>
  <si>
    <t>　效範集会所</t>
  </si>
  <si>
    <t>　高根町１丁目集会所</t>
  </si>
  <si>
    <t>　東山町集会所</t>
  </si>
  <si>
    <t>　太子会館</t>
  </si>
  <si>
    <t>　上品野集会所Ⅰ</t>
  </si>
  <si>
    <t>　みずの坂集会所</t>
  </si>
  <si>
    <t>　東印所町集会所</t>
  </si>
  <si>
    <t>　小金町集会所</t>
  </si>
  <si>
    <t>　内田町集会所</t>
  </si>
  <si>
    <t>　上松山町集会所</t>
  </si>
  <si>
    <t>　汗干町集会所</t>
  </si>
  <si>
    <t>　北松山町集会所</t>
  </si>
  <si>
    <t xml:space="preserve">  西十三塚町集会所</t>
  </si>
  <si>
    <t xml:space="preserve">  赤重町集会所</t>
  </si>
  <si>
    <t xml:space="preserve">  東一里塚町集会所</t>
  </si>
  <si>
    <t xml:space="preserve">  塩草町集会所</t>
  </si>
  <si>
    <t>　水南自治会館用地</t>
  </si>
  <si>
    <t xml:space="preserve">  ガーデンヒルズ瀬戸東山集会所</t>
  </si>
  <si>
    <t>　東松山東集会所</t>
  </si>
  <si>
    <t>総　　　　数</t>
  </si>
  <si>
    <t>　品野町1・3丁目集会所</t>
  </si>
  <si>
    <t>　八王子集会所</t>
  </si>
  <si>
    <t>　五位塚町集会所Ⅰ</t>
  </si>
  <si>
    <t>　五位塚町集会所Ⅱ</t>
  </si>
  <si>
    <t>　銀杏木町集会所</t>
  </si>
  <si>
    <t>　その他施設(保育園貸付地）</t>
  </si>
  <si>
    <t>資料：財政課</t>
  </si>
  <si>
    <t>　川北町児童館</t>
  </si>
  <si>
    <t>　サンヒル上之山南集会所</t>
  </si>
  <si>
    <t>　Ｒ－１３　用途別市有財産（普通財産・土地）</t>
  </si>
  <si>
    <t>　　　　　　　　　　  　年 度
　区 分</t>
  </si>
  <si>
    <t>　鹿乗町民会館</t>
  </si>
  <si>
    <t>　中品野会館</t>
  </si>
  <si>
    <t>　白岩町民会館</t>
  </si>
  <si>
    <t>　片草町民会館</t>
  </si>
  <si>
    <t>　上半田川町民会館</t>
  </si>
  <si>
    <t>　下半田川町民会館</t>
  </si>
  <si>
    <t>　定光寺町民会館</t>
  </si>
  <si>
    <t>　菱野集会所</t>
  </si>
  <si>
    <t>　ゆりの台集会所</t>
  </si>
  <si>
    <t>　集会所用地</t>
  </si>
  <si>
    <t>　北みずの坂集会所</t>
  </si>
  <si>
    <t>*平成28年度から集計方法を変更</t>
  </si>
  <si>
    <t>　宅地</t>
  </si>
  <si>
    <t>　山林</t>
  </si>
  <si>
    <t>　原野</t>
  </si>
  <si>
    <t>　雑種地</t>
  </si>
  <si>
    <t>　砂防地</t>
  </si>
  <si>
    <t>　北丘みどり会館</t>
  </si>
  <si>
    <t>　緑町・白山町集会所</t>
  </si>
  <si>
    <t>　效範町集会所</t>
  </si>
  <si>
    <t>平成27年度</t>
  </si>
  <si>
    <t>-</t>
  </si>
  <si>
    <t>　各年度末現在  単位：㎡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</si>
</sst>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.00_ "/>
    <numFmt numFmtId="184" formatCode="0_);[Red]\(0\)"/>
    <numFmt numFmtId="185" formatCode="0.0_);[Red]\(0.0\)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distributed" vertical="center"/>
    </xf>
    <xf numFmtId="2" fontId="0" fillId="33" borderId="0" xfId="0" applyNumberFormat="1" applyFont="1" applyFill="1" applyBorder="1" applyAlignment="1">
      <alignment vertical="center"/>
    </xf>
    <xf numFmtId="2" fontId="0" fillId="33" borderId="0" xfId="0" applyNumberFormat="1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183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top"/>
    </xf>
    <xf numFmtId="40" fontId="8" fillId="33" borderId="0" xfId="48" applyNumberFormat="1" applyFont="1" applyFill="1" applyAlignment="1">
      <alignment horizontal="right" vertical="center"/>
    </xf>
    <xf numFmtId="40" fontId="7" fillId="33" borderId="0" xfId="48" applyNumberFormat="1" applyFont="1" applyFill="1" applyAlignment="1">
      <alignment horizontal="right" vertical="center"/>
    </xf>
    <xf numFmtId="40" fontId="7" fillId="33" borderId="0" xfId="48" applyNumberFormat="1" applyFont="1" applyFill="1" applyBorder="1" applyAlignment="1">
      <alignment horizontal="right" vertical="center"/>
    </xf>
    <xf numFmtId="40" fontId="7" fillId="33" borderId="10" xfId="48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40" fontId="7" fillId="33" borderId="15" xfId="48" applyNumberFormat="1" applyFont="1" applyFill="1" applyBorder="1" applyAlignment="1">
      <alignment horizontal="right" vertical="center"/>
    </xf>
    <xf numFmtId="40" fontId="0" fillId="33" borderId="0" xfId="0" applyNumberFormat="1" applyFont="1" applyFill="1" applyAlignment="1">
      <alignment vertical="center"/>
    </xf>
    <xf numFmtId="176" fontId="7" fillId="33" borderId="0" xfId="0" applyNumberFormat="1" applyFont="1" applyFill="1" applyAlignment="1">
      <alignment vertical="center"/>
    </xf>
    <xf numFmtId="0" fontId="5" fillId="33" borderId="16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tabSelected="1" zoomScalePageLayoutView="0" workbookViewId="0" topLeftCell="A1">
      <selection activeCell="E1" sqref="E1"/>
    </sheetView>
  </sheetViews>
  <sheetFormatPr defaultColWidth="8.625" defaultRowHeight="12.75"/>
  <cols>
    <col min="1" max="1" width="30.875" style="3" customWidth="1"/>
    <col min="2" max="5" width="17.375" style="3" customWidth="1"/>
    <col min="6" max="6" width="8.75390625" style="3" bestFit="1" customWidth="1"/>
    <col min="7" max="7" width="17.125" style="3" customWidth="1"/>
    <col min="8" max="16384" width="8.625" style="3" customWidth="1"/>
  </cols>
  <sheetData>
    <row r="1" spans="1:5" ht="14.25" customHeight="1">
      <c r="A1" s="1" t="s">
        <v>50</v>
      </c>
      <c r="B1" s="2"/>
      <c r="C1" s="2"/>
      <c r="E1" s="4" t="s">
        <v>74</v>
      </c>
    </row>
    <row r="2" spans="1:7" ht="30.75" customHeight="1">
      <c r="A2" s="25" t="s">
        <v>51</v>
      </c>
      <c r="B2" s="5" t="s">
        <v>72</v>
      </c>
      <c r="C2" s="5">
        <v>28</v>
      </c>
      <c r="D2" s="5">
        <v>29</v>
      </c>
      <c r="E2" s="5">
        <v>30</v>
      </c>
      <c r="G2" s="23"/>
    </row>
    <row r="3" spans="1:7" s="10" customFormat="1" ht="15" customHeight="1">
      <c r="A3" s="8" t="s">
        <v>40</v>
      </c>
      <c r="B3" s="17">
        <v>691305.84</v>
      </c>
      <c r="C3" s="17">
        <v>688050.47</v>
      </c>
      <c r="D3" s="17">
        <v>687300.81</v>
      </c>
      <c r="E3" s="17">
        <v>683745.43</v>
      </c>
      <c r="F3" s="9"/>
      <c r="G3" s="24"/>
    </row>
    <row r="4" spans="1:7" s="10" customFormat="1" ht="15" customHeight="1">
      <c r="A4" s="11" t="s">
        <v>64</v>
      </c>
      <c r="B4" s="18">
        <v>64579.71</v>
      </c>
      <c r="C4" s="18">
        <v>67723.25</v>
      </c>
      <c r="D4" s="18">
        <v>69109.44</v>
      </c>
      <c r="E4" s="18">
        <v>70363.9</v>
      </c>
      <c r="G4" s="24"/>
    </row>
    <row r="5" spans="1:7" s="10" customFormat="1" ht="15" customHeight="1">
      <c r="A5" s="11" t="s">
        <v>65</v>
      </c>
      <c r="B5" s="18">
        <v>222996.23</v>
      </c>
      <c r="C5" s="18">
        <v>200814.08</v>
      </c>
      <c r="D5" s="18">
        <v>198893.08</v>
      </c>
      <c r="E5" s="18">
        <v>197382.08</v>
      </c>
      <c r="G5" s="24"/>
    </row>
    <row r="6" spans="1:7" s="10" customFormat="1" ht="15" customHeight="1">
      <c r="A6" s="12" t="s">
        <v>66</v>
      </c>
      <c r="B6" s="18">
        <v>38917.22</v>
      </c>
      <c r="C6" s="18">
        <v>35179.91</v>
      </c>
      <c r="D6" s="18">
        <v>35179.91</v>
      </c>
      <c r="E6" s="18">
        <v>35179.91</v>
      </c>
      <c r="G6" s="24"/>
    </row>
    <row r="7" spans="1:7" s="10" customFormat="1" ht="15" customHeight="1">
      <c r="A7" s="12" t="s">
        <v>67</v>
      </c>
      <c r="B7" s="18">
        <v>271874</v>
      </c>
      <c r="C7" s="18">
        <v>291961.54</v>
      </c>
      <c r="D7" s="18">
        <v>291396.24</v>
      </c>
      <c r="E7" s="18">
        <v>286684.4</v>
      </c>
      <c r="G7" s="24"/>
    </row>
    <row r="8" spans="1:7" s="10" customFormat="1" ht="15" customHeight="1">
      <c r="A8" s="12" t="s">
        <v>68</v>
      </c>
      <c r="B8" s="19">
        <v>25793.69</v>
      </c>
      <c r="C8" s="19">
        <v>16620.12</v>
      </c>
      <c r="D8" s="18">
        <v>16982.12</v>
      </c>
      <c r="E8" s="18">
        <v>16982.12</v>
      </c>
      <c r="G8" s="24"/>
    </row>
    <row r="9" spans="1:7" s="10" customFormat="1" ht="15" customHeight="1">
      <c r="A9" s="12" t="s">
        <v>46</v>
      </c>
      <c r="B9" s="19">
        <v>38572.92</v>
      </c>
      <c r="C9" s="19">
        <v>42324.88</v>
      </c>
      <c r="D9" s="18">
        <v>42324.88</v>
      </c>
      <c r="E9" s="18">
        <v>43737.88</v>
      </c>
      <c r="G9" s="24"/>
    </row>
    <row r="10" spans="1:7" s="10" customFormat="1" ht="15" customHeight="1">
      <c r="A10" s="11" t="s">
        <v>33</v>
      </c>
      <c r="B10" s="18">
        <v>37</v>
      </c>
      <c r="C10" s="18">
        <v>37</v>
      </c>
      <c r="D10" s="18">
        <v>37</v>
      </c>
      <c r="E10" s="18">
        <v>37</v>
      </c>
      <c r="G10" s="24"/>
    </row>
    <row r="11" spans="1:7" s="10" customFormat="1" ht="15" customHeight="1">
      <c r="A11" s="11" t="s">
        <v>27</v>
      </c>
      <c r="B11" s="18">
        <v>323.85</v>
      </c>
      <c r="C11" s="18">
        <v>323</v>
      </c>
      <c r="D11" s="18">
        <v>323</v>
      </c>
      <c r="E11" s="18">
        <v>323</v>
      </c>
      <c r="G11" s="24"/>
    </row>
    <row r="12" spans="1:7" s="10" customFormat="1" ht="15" customHeight="1">
      <c r="A12" s="11" t="s">
        <v>43</v>
      </c>
      <c r="B12" s="18">
        <v>250.03</v>
      </c>
      <c r="C12" s="18">
        <v>250.03</v>
      </c>
      <c r="D12" s="18">
        <v>250.03</v>
      </c>
      <c r="E12" s="18">
        <v>250.03</v>
      </c>
      <c r="G12" s="24"/>
    </row>
    <row r="13" spans="1:7" s="10" customFormat="1" ht="15" customHeight="1">
      <c r="A13" s="11" t="s">
        <v>44</v>
      </c>
      <c r="B13" s="18">
        <v>250.43</v>
      </c>
      <c r="C13" s="18">
        <v>250.43</v>
      </c>
      <c r="D13" s="18">
        <v>250.43</v>
      </c>
      <c r="E13" s="18">
        <v>250.43</v>
      </c>
      <c r="G13" s="24"/>
    </row>
    <row r="14" spans="1:7" s="10" customFormat="1" ht="15" customHeight="1">
      <c r="A14" s="11" t="s">
        <v>15</v>
      </c>
      <c r="B14" s="18">
        <v>320.29</v>
      </c>
      <c r="C14" s="18">
        <v>327</v>
      </c>
      <c r="D14" s="18">
        <v>327</v>
      </c>
      <c r="E14" s="18">
        <v>327</v>
      </c>
      <c r="G14" s="24"/>
    </row>
    <row r="15" spans="1:7" s="10" customFormat="1" ht="15" customHeight="1">
      <c r="A15" s="11" t="s">
        <v>36</v>
      </c>
      <c r="B15" s="18">
        <v>466</v>
      </c>
      <c r="C15" s="18">
        <v>466</v>
      </c>
      <c r="D15" s="18">
        <v>454.45</v>
      </c>
      <c r="E15" s="18">
        <v>454.45</v>
      </c>
      <c r="G15" s="24"/>
    </row>
    <row r="16" spans="1:7" s="10" customFormat="1" ht="15" customHeight="1">
      <c r="A16" s="11" t="s">
        <v>11</v>
      </c>
      <c r="B16" s="18">
        <v>288</v>
      </c>
      <c r="C16" s="18">
        <v>288</v>
      </c>
      <c r="D16" s="18">
        <v>288</v>
      </c>
      <c r="E16" s="18">
        <f>277+11</f>
        <v>288</v>
      </c>
      <c r="G16" s="24"/>
    </row>
    <row r="17" spans="1:7" s="10" customFormat="1" ht="15" customHeight="1">
      <c r="A17" s="11" t="s">
        <v>24</v>
      </c>
      <c r="B17" s="18">
        <v>3113.86</v>
      </c>
      <c r="C17" s="18">
        <v>1990</v>
      </c>
      <c r="D17" s="18">
        <v>1990</v>
      </c>
      <c r="E17" s="18">
        <v>1990</v>
      </c>
      <c r="G17" s="24"/>
    </row>
    <row r="18" spans="1:7" s="10" customFormat="1" ht="15" customHeight="1">
      <c r="A18" s="11" t="s">
        <v>35</v>
      </c>
      <c r="B18" s="18">
        <v>1000.21</v>
      </c>
      <c r="C18" s="18">
        <v>1000</v>
      </c>
      <c r="D18" s="18">
        <v>1000</v>
      </c>
      <c r="E18" s="18">
        <v>1000</v>
      </c>
      <c r="G18" s="24"/>
    </row>
    <row r="19" spans="1:7" s="10" customFormat="1" ht="15" customHeight="1">
      <c r="A19" s="11" t="s">
        <v>13</v>
      </c>
      <c r="B19" s="18">
        <v>283.96</v>
      </c>
      <c r="C19" s="18">
        <v>283</v>
      </c>
      <c r="D19" s="18">
        <v>283</v>
      </c>
      <c r="E19" s="18">
        <v>283</v>
      </c>
      <c r="G19" s="24"/>
    </row>
    <row r="20" spans="1:7" s="10" customFormat="1" ht="15" customHeight="1">
      <c r="A20" s="11" t="s">
        <v>14</v>
      </c>
      <c r="B20" s="18">
        <v>657</v>
      </c>
      <c r="C20" s="18">
        <v>657</v>
      </c>
      <c r="D20" s="18">
        <v>657</v>
      </c>
      <c r="E20" s="18">
        <f>207+450</f>
        <v>657</v>
      </c>
      <c r="G20" s="24"/>
    </row>
    <row r="21" spans="1:7" s="10" customFormat="1" ht="15" customHeight="1">
      <c r="A21" s="11" t="s">
        <v>3</v>
      </c>
      <c r="B21" s="18">
        <v>595.6</v>
      </c>
      <c r="C21" s="18">
        <v>562</v>
      </c>
      <c r="D21" s="18">
        <v>562</v>
      </c>
      <c r="E21" s="18">
        <v>562</v>
      </c>
      <c r="G21" s="24"/>
    </row>
    <row r="22" spans="1:7" s="10" customFormat="1" ht="15" customHeight="1">
      <c r="A22" s="11" t="s">
        <v>5</v>
      </c>
      <c r="B22" s="18">
        <v>113.67</v>
      </c>
      <c r="C22" s="18">
        <v>113.67</v>
      </c>
      <c r="D22" s="18">
        <v>113.67</v>
      </c>
      <c r="E22" s="18">
        <f>1.99+0.74+102.47+8.47</f>
        <v>113.67</v>
      </c>
      <c r="G22" s="24"/>
    </row>
    <row r="23" spans="1:7" s="10" customFormat="1" ht="15" customHeight="1">
      <c r="A23" s="11" t="s">
        <v>31</v>
      </c>
      <c r="B23" s="18">
        <v>253.87</v>
      </c>
      <c r="C23" s="18">
        <v>253.87</v>
      </c>
      <c r="D23" s="18">
        <v>253.87</v>
      </c>
      <c r="E23" s="18">
        <f>252.66+1.21</f>
        <v>253.87</v>
      </c>
      <c r="G23" s="24"/>
    </row>
    <row r="24" spans="1:7" s="10" customFormat="1" ht="15" customHeight="1">
      <c r="A24" s="11" t="s">
        <v>6</v>
      </c>
      <c r="B24" s="18">
        <v>247.93</v>
      </c>
      <c r="C24" s="18">
        <v>247.93</v>
      </c>
      <c r="D24" s="18">
        <v>247.93</v>
      </c>
      <c r="E24" s="18">
        <v>247.93</v>
      </c>
      <c r="G24" s="24"/>
    </row>
    <row r="25" spans="1:7" s="10" customFormat="1" ht="15" customHeight="1">
      <c r="A25" s="11" t="s">
        <v>21</v>
      </c>
      <c r="B25" s="18">
        <v>92.52</v>
      </c>
      <c r="C25" s="18">
        <v>92.52</v>
      </c>
      <c r="D25" s="18">
        <v>92.52</v>
      </c>
      <c r="E25" s="18">
        <v>92.52</v>
      </c>
      <c r="G25" s="24"/>
    </row>
    <row r="26" spans="1:7" s="10" customFormat="1" ht="15" customHeight="1">
      <c r="A26" s="11" t="s">
        <v>71</v>
      </c>
      <c r="B26" s="19">
        <v>1204</v>
      </c>
      <c r="C26" s="19">
        <v>1204</v>
      </c>
      <c r="D26" s="18">
        <v>1204</v>
      </c>
      <c r="E26" s="18">
        <f>574+630</f>
        <v>1204</v>
      </c>
      <c r="G26" s="24"/>
    </row>
    <row r="27" spans="1:7" s="10" customFormat="1" ht="15" customHeight="1">
      <c r="A27" s="11" t="s">
        <v>10</v>
      </c>
      <c r="B27" s="18">
        <v>250</v>
      </c>
      <c r="C27" s="18">
        <v>250</v>
      </c>
      <c r="D27" s="18">
        <v>250</v>
      </c>
      <c r="E27" s="18">
        <v>250</v>
      </c>
      <c r="G27" s="24"/>
    </row>
    <row r="28" spans="1:7" s="10" customFormat="1" ht="15" customHeight="1">
      <c r="A28" s="11" t="s">
        <v>37</v>
      </c>
      <c r="B28" s="18">
        <v>360</v>
      </c>
      <c r="C28" s="18">
        <v>360</v>
      </c>
      <c r="D28" s="18">
        <v>360</v>
      </c>
      <c r="E28" s="18">
        <v>360</v>
      </c>
      <c r="G28" s="24"/>
    </row>
    <row r="29" spans="1:7" s="10" customFormat="1" ht="15" customHeight="1">
      <c r="A29" s="11" t="s">
        <v>28</v>
      </c>
      <c r="B29" s="18">
        <v>104.68</v>
      </c>
      <c r="C29" s="18">
        <v>104.68</v>
      </c>
      <c r="D29" s="18">
        <v>104.68</v>
      </c>
      <c r="E29" s="18">
        <f>9.15+95.53</f>
        <v>104.68</v>
      </c>
      <c r="G29" s="24"/>
    </row>
    <row r="30" spans="1:7" s="10" customFormat="1" ht="15" customHeight="1">
      <c r="A30" s="11" t="s">
        <v>32</v>
      </c>
      <c r="B30" s="18">
        <v>256.18</v>
      </c>
      <c r="C30" s="18">
        <v>256.18</v>
      </c>
      <c r="D30" s="18">
        <v>256.18</v>
      </c>
      <c r="E30" s="18">
        <v>256.18</v>
      </c>
      <c r="G30" s="24"/>
    </row>
    <row r="31" spans="1:7" s="10" customFormat="1" ht="15" customHeight="1">
      <c r="A31" s="11" t="s">
        <v>30</v>
      </c>
      <c r="B31" s="18">
        <v>190.34</v>
      </c>
      <c r="C31" s="18">
        <v>190.34</v>
      </c>
      <c r="D31" s="18">
        <v>190.34</v>
      </c>
      <c r="E31" s="18">
        <v>190.34</v>
      </c>
      <c r="G31" s="24"/>
    </row>
    <row r="32" spans="1:7" s="10" customFormat="1" ht="15" customHeight="1">
      <c r="A32" s="11" t="s">
        <v>20</v>
      </c>
      <c r="B32" s="18">
        <v>929.99</v>
      </c>
      <c r="C32" s="18">
        <v>929.99</v>
      </c>
      <c r="D32" s="18">
        <v>929.99</v>
      </c>
      <c r="E32" s="18">
        <f>145.07+784.92</f>
        <v>929.99</v>
      </c>
      <c r="G32" s="24"/>
    </row>
    <row r="33" spans="1:7" s="10" customFormat="1" ht="15" customHeight="1">
      <c r="A33" s="11" t="s">
        <v>1</v>
      </c>
      <c r="B33" s="18">
        <v>582.98</v>
      </c>
      <c r="C33" s="18">
        <v>582.98</v>
      </c>
      <c r="D33" s="18">
        <v>582.98</v>
      </c>
      <c r="E33" s="18">
        <v>582.98</v>
      </c>
      <c r="G33" s="24"/>
    </row>
    <row r="34" spans="1:7" s="10" customFormat="1" ht="15" customHeight="1">
      <c r="A34" s="11" t="s">
        <v>29</v>
      </c>
      <c r="B34" s="18">
        <v>114.83</v>
      </c>
      <c r="C34" s="18">
        <v>114.83</v>
      </c>
      <c r="D34" s="18">
        <v>114.83</v>
      </c>
      <c r="E34" s="18">
        <v>114.83</v>
      </c>
      <c r="G34" s="24"/>
    </row>
    <row r="35" spans="1:7" s="10" customFormat="1" ht="15" customHeight="1">
      <c r="A35" s="11" t="s">
        <v>52</v>
      </c>
      <c r="B35" s="19" t="s">
        <v>73</v>
      </c>
      <c r="C35" s="19">
        <v>487.89</v>
      </c>
      <c r="D35" s="19">
        <v>487.89</v>
      </c>
      <c r="E35" s="19">
        <f>289+27+155.54+16.35</f>
        <v>487.89</v>
      </c>
      <c r="G35" s="24"/>
    </row>
    <row r="36" spans="1:7" s="10" customFormat="1" ht="15" customHeight="1">
      <c r="A36" s="11" t="s">
        <v>41</v>
      </c>
      <c r="B36" s="18">
        <v>250.01</v>
      </c>
      <c r="C36" s="18">
        <v>250.01</v>
      </c>
      <c r="D36" s="18">
        <v>250.01</v>
      </c>
      <c r="E36" s="18">
        <f>77.18+172.83</f>
        <v>250.01000000000002</v>
      </c>
      <c r="G36" s="24"/>
    </row>
    <row r="37" spans="1:7" s="10" customFormat="1" ht="15" customHeight="1">
      <c r="A37" s="11" t="s">
        <v>53</v>
      </c>
      <c r="B37" s="19" t="s">
        <v>73</v>
      </c>
      <c r="C37" s="19">
        <v>78.9</v>
      </c>
      <c r="D37" s="19">
        <v>78.9</v>
      </c>
      <c r="E37" s="19">
        <v>78.9</v>
      </c>
      <c r="G37" s="24"/>
    </row>
    <row r="38" spans="1:7" s="10" customFormat="1" ht="15" customHeight="1">
      <c r="A38" s="11" t="s">
        <v>0</v>
      </c>
      <c r="B38" s="18">
        <v>1303.46</v>
      </c>
      <c r="C38" s="18">
        <v>1303.46</v>
      </c>
      <c r="D38" s="18">
        <v>1303.46</v>
      </c>
      <c r="E38" s="18">
        <f>1294.4+2.01+7.05</f>
        <v>1303.46</v>
      </c>
      <c r="G38" s="24"/>
    </row>
    <row r="39" spans="1:7" s="10" customFormat="1" ht="15" customHeight="1">
      <c r="A39" s="11" t="s">
        <v>69</v>
      </c>
      <c r="B39" s="18">
        <v>1577</v>
      </c>
      <c r="C39" s="18">
        <v>1577</v>
      </c>
      <c r="D39" s="18">
        <v>1577</v>
      </c>
      <c r="E39" s="18">
        <v>1577</v>
      </c>
      <c r="G39" s="24"/>
    </row>
    <row r="40" spans="1:7" s="10" customFormat="1" ht="15" customHeight="1">
      <c r="A40" s="11" t="s">
        <v>16</v>
      </c>
      <c r="B40" s="18">
        <v>364.67</v>
      </c>
      <c r="C40" s="18">
        <v>364.67</v>
      </c>
      <c r="D40" s="18">
        <v>364.67</v>
      </c>
      <c r="E40" s="18">
        <f>153+6.65+196+6.85+2.17</f>
        <v>364.67</v>
      </c>
      <c r="G40" s="24"/>
    </row>
    <row r="41" spans="1:7" s="10" customFormat="1" ht="15" customHeight="1">
      <c r="A41" s="11" t="s">
        <v>7</v>
      </c>
      <c r="B41" s="18">
        <v>375.86</v>
      </c>
      <c r="C41" s="18">
        <v>375.86</v>
      </c>
      <c r="D41" s="18">
        <v>375.86</v>
      </c>
      <c r="E41" s="18">
        <f>374+1.86</f>
        <v>375.86</v>
      </c>
      <c r="G41" s="24"/>
    </row>
    <row r="42" spans="1:7" s="10" customFormat="1" ht="15" customHeight="1">
      <c r="A42" s="11" t="s">
        <v>8</v>
      </c>
      <c r="B42" s="18">
        <v>270.54</v>
      </c>
      <c r="C42" s="18">
        <v>270.54</v>
      </c>
      <c r="D42" s="18">
        <v>270.54</v>
      </c>
      <c r="E42" s="18">
        <v>270.54</v>
      </c>
      <c r="G42" s="24"/>
    </row>
    <row r="43" spans="1:7" s="10" customFormat="1" ht="15" customHeight="1">
      <c r="A43" s="11" t="s">
        <v>25</v>
      </c>
      <c r="B43" s="19">
        <v>3927.37</v>
      </c>
      <c r="C43" s="19">
        <v>4135.13</v>
      </c>
      <c r="D43" s="18">
        <v>4135.13</v>
      </c>
      <c r="E43" s="18">
        <f>640.35+64.76+826.48+89+36.36+48.27+15.45+1.95+203.12+1071.45+594.61+254.54+145.79+143</f>
        <v>4135.130000000001</v>
      </c>
      <c r="G43" s="24"/>
    </row>
    <row r="44" spans="1:7" s="10" customFormat="1" ht="15" customHeight="1">
      <c r="A44" s="11" t="s">
        <v>4</v>
      </c>
      <c r="B44" s="18">
        <v>60.47</v>
      </c>
      <c r="C44" s="18">
        <v>59.76</v>
      </c>
      <c r="D44" s="18">
        <v>59.76</v>
      </c>
      <c r="E44" s="18">
        <v>59.76</v>
      </c>
      <c r="G44" s="24"/>
    </row>
    <row r="45" spans="1:7" s="10" customFormat="1" ht="15" customHeight="1">
      <c r="A45" s="11" t="s">
        <v>54</v>
      </c>
      <c r="B45" s="19" t="s">
        <v>73</v>
      </c>
      <c r="C45" s="19">
        <v>372.46</v>
      </c>
      <c r="D45" s="19">
        <v>372.46</v>
      </c>
      <c r="E45" s="19">
        <f>71+294.85+6.61</f>
        <v>372.46000000000004</v>
      </c>
      <c r="G45" s="24"/>
    </row>
    <row r="46" spans="1:7" s="10" customFormat="1" ht="15" customHeight="1">
      <c r="A46" s="14" t="s">
        <v>55</v>
      </c>
      <c r="B46" s="20" t="s">
        <v>73</v>
      </c>
      <c r="C46" s="20">
        <v>386.64</v>
      </c>
      <c r="D46" s="20">
        <v>386.64</v>
      </c>
      <c r="E46" s="20">
        <v>386.64</v>
      </c>
      <c r="G46" s="24"/>
    </row>
    <row r="47" spans="1:5" s="10" customFormat="1" ht="15" customHeight="1">
      <c r="A47" s="21"/>
      <c r="B47" s="13"/>
      <c r="C47" s="13"/>
      <c r="D47" s="15"/>
      <c r="E47" s="16"/>
    </row>
    <row r="48" spans="1:5" ht="16.5" customHeight="1">
      <c r="A48" s="2"/>
      <c r="B48" s="2"/>
      <c r="C48" s="2"/>
      <c r="D48" s="2"/>
      <c r="E48" s="6"/>
    </row>
    <row r="49" ht="16.5" customHeight="1">
      <c r="E49" s="7"/>
    </row>
    <row r="50" ht="16.5" customHeight="1">
      <c r="E50" s="23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</sheetData>
  <sheetProtection/>
  <printOptions/>
  <pageMargins left="0.7874015748031497" right="0.2" top="0.5905511811023623" bottom="0.4330708661417323" header="0.3937007874015748" footer="0.3937007874015748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zoomScalePageLayoutView="0" workbookViewId="0" topLeftCell="A1">
      <selection activeCell="E1" sqref="E1"/>
    </sheetView>
  </sheetViews>
  <sheetFormatPr defaultColWidth="8.625" defaultRowHeight="12.75"/>
  <cols>
    <col min="1" max="1" width="30.875" style="3" customWidth="1"/>
    <col min="2" max="5" width="17.375" style="3" customWidth="1"/>
    <col min="6" max="6" width="8.75390625" style="3" bestFit="1" customWidth="1"/>
    <col min="7" max="7" width="17.125" style="3" customWidth="1"/>
    <col min="8" max="16384" width="8.625" style="3" customWidth="1"/>
  </cols>
  <sheetData>
    <row r="1" spans="1:5" ht="14.25" customHeight="1">
      <c r="A1" s="1"/>
      <c r="B1" s="2"/>
      <c r="C1" s="2"/>
      <c r="E1" s="4" t="s">
        <v>74</v>
      </c>
    </row>
    <row r="2" spans="1:5" ht="30.75" customHeight="1">
      <c r="A2" s="25" t="s">
        <v>51</v>
      </c>
      <c r="B2" s="5" t="s">
        <v>72</v>
      </c>
      <c r="C2" s="5">
        <v>28</v>
      </c>
      <c r="D2" s="5">
        <v>29</v>
      </c>
      <c r="E2" s="5">
        <v>30</v>
      </c>
    </row>
    <row r="3" spans="1:7" s="10" customFormat="1" ht="15" customHeight="1">
      <c r="A3" s="11" t="s">
        <v>56</v>
      </c>
      <c r="B3" s="19" t="s">
        <v>73</v>
      </c>
      <c r="C3" s="19">
        <v>756</v>
      </c>
      <c r="D3" s="19">
        <v>756</v>
      </c>
      <c r="E3" s="19">
        <f>16+668+72</f>
        <v>756</v>
      </c>
      <c r="G3" s="24"/>
    </row>
    <row r="4" spans="1:7" s="10" customFormat="1" ht="15" customHeight="1">
      <c r="A4" s="11" t="s">
        <v>57</v>
      </c>
      <c r="B4" s="19" t="s">
        <v>73</v>
      </c>
      <c r="C4" s="19">
        <v>1326.12</v>
      </c>
      <c r="D4" s="19">
        <v>1326.12</v>
      </c>
      <c r="E4" s="19">
        <f>175+157.12+325+95+115+66+36+69+79+23+87+99</f>
        <v>1326.12</v>
      </c>
      <c r="G4" s="24"/>
    </row>
    <row r="5" spans="1:7" s="10" customFormat="1" ht="15" customHeight="1">
      <c r="A5" s="11" t="s">
        <v>58</v>
      </c>
      <c r="B5" s="19" t="s">
        <v>73</v>
      </c>
      <c r="C5" s="19">
        <v>795.03</v>
      </c>
      <c r="D5" s="19">
        <v>795.03</v>
      </c>
      <c r="E5" s="19">
        <f>57+738.03</f>
        <v>795.03</v>
      </c>
      <c r="G5" s="24"/>
    </row>
    <row r="6" spans="1:7" s="10" customFormat="1" ht="15" customHeight="1">
      <c r="A6" s="11" t="s">
        <v>19</v>
      </c>
      <c r="B6" s="18">
        <v>615.7</v>
      </c>
      <c r="C6" s="18">
        <v>591.22</v>
      </c>
      <c r="D6" s="18">
        <v>591.22</v>
      </c>
      <c r="E6" s="18">
        <f>560.22+31</f>
        <v>591.22</v>
      </c>
      <c r="G6" s="24"/>
    </row>
    <row r="7" spans="1:7" s="10" customFormat="1" ht="15" customHeight="1">
      <c r="A7" s="11" t="s">
        <v>18</v>
      </c>
      <c r="B7" s="18">
        <v>992.41</v>
      </c>
      <c r="C7" s="18">
        <v>992.41</v>
      </c>
      <c r="D7" s="18">
        <v>992.41</v>
      </c>
      <c r="E7" s="18">
        <v>992.41</v>
      </c>
      <c r="F7" s="9"/>
      <c r="G7" s="24"/>
    </row>
    <row r="8" spans="1:7" s="10" customFormat="1" ht="15" customHeight="1">
      <c r="A8" s="11" t="s">
        <v>2</v>
      </c>
      <c r="B8" s="18">
        <v>904.42</v>
      </c>
      <c r="C8" s="18">
        <v>904.42</v>
      </c>
      <c r="D8" s="18">
        <v>904.42</v>
      </c>
      <c r="E8" s="18">
        <f>19+27.96+329.61+69.42+125.61+171.49+91.91+69.42</f>
        <v>904.42</v>
      </c>
      <c r="G8" s="24"/>
    </row>
    <row r="9" spans="1:7" s="10" customFormat="1" ht="15" customHeight="1">
      <c r="A9" s="11" t="s">
        <v>17</v>
      </c>
      <c r="B9" s="18">
        <v>230.72</v>
      </c>
      <c r="C9" s="18">
        <v>230.72</v>
      </c>
      <c r="D9" s="18">
        <v>230.72</v>
      </c>
      <c r="E9" s="18">
        <v>230.72</v>
      </c>
      <c r="G9" s="24"/>
    </row>
    <row r="10" spans="1:7" s="10" customFormat="1" ht="15" customHeight="1">
      <c r="A10" s="11" t="s">
        <v>12</v>
      </c>
      <c r="B10" s="18">
        <v>350</v>
      </c>
      <c r="C10" s="18">
        <v>350</v>
      </c>
      <c r="D10" s="18">
        <v>350</v>
      </c>
      <c r="E10" s="18">
        <v>350</v>
      </c>
      <c r="G10" s="24"/>
    </row>
    <row r="11" spans="1:7" s="10" customFormat="1" ht="15" customHeight="1">
      <c r="A11" s="11" t="s">
        <v>49</v>
      </c>
      <c r="B11" s="19">
        <v>414.58</v>
      </c>
      <c r="C11" s="19">
        <v>414.58</v>
      </c>
      <c r="D11" s="18">
        <v>414.58</v>
      </c>
      <c r="E11" s="18">
        <v>414.58</v>
      </c>
      <c r="G11" s="24"/>
    </row>
    <row r="12" spans="1:7" s="10" customFormat="1" ht="15" customHeight="1">
      <c r="A12" s="11" t="s">
        <v>34</v>
      </c>
      <c r="B12" s="18">
        <v>946.03</v>
      </c>
      <c r="C12" s="18">
        <v>946.03</v>
      </c>
      <c r="D12" s="18">
        <v>946.03</v>
      </c>
      <c r="E12" s="18">
        <v>946.03</v>
      </c>
      <c r="G12" s="24"/>
    </row>
    <row r="13" spans="1:7" s="10" customFormat="1" ht="15" customHeight="1">
      <c r="A13" s="11" t="s">
        <v>70</v>
      </c>
      <c r="B13" s="18">
        <v>216.51</v>
      </c>
      <c r="C13" s="18">
        <v>216.51</v>
      </c>
      <c r="D13" s="18">
        <v>216.51</v>
      </c>
      <c r="E13" s="18">
        <v>216.51</v>
      </c>
      <c r="G13" s="24"/>
    </row>
    <row r="14" spans="1:7" s="10" customFormat="1" ht="15" customHeight="1">
      <c r="A14" s="11" t="s">
        <v>59</v>
      </c>
      <c r="B14" s="19" t="s">
        <v>73</v>
      </c>
      <c r="C14" s="19">
        <v>24</v>
      </c>
      <c r="D14" s="19">
        <v>24</v>
      </c>
      <c r="E14" s="19">
        <v>24</v>
      </c>
      <c r="G14" s="24"/>
    </row>
    <row r="15" spans="1:7" s="10" customFormat="1" ht="15" customHeight="1">
      <c r="A15" s="11" t="s">
        <v>9</v>
      </c>
      <c r="B15" s="18">
        <v>250</v>
      </c>
      <c r="C15" s="18">
        <v>250</v>
      </c>
      <c r="D15" s="18">
        <v>250</v>
      </c>
      <c r="E15" s="18">
        <v>250</v>
      </c>
      <c r="G15" s="24"/>
    </row>
    <row r="16" spans="1:7" s="10" customFormat="1" ht="15" customHeight="1">
      <c r="A16" s="11" t="s">
        <v>60</v>
      </c>
      <c r="B16" s="19" t="s">
        <v>73</v>
      </c>
      <c r="C16" s="19">
        <v>357</v>
      </c>
      <c r="D16" s="19">
        <v>357</v>
      </c>
      <c r="E16" s="19">
        <v>357</v>
      </c>
      <c r="G16" s="24"/>
    </row>
    <row r="17" spans="1:7" s="10" customFormat="1" ht="15" customHeight="1">
      <c r="A17" s="11" t="s">
        <v>22</v>
      </c>
      <c r="B17" s="18">
        <v>306</v>
      </c>
      <c r="C17" s="18">
        <v>306</v>
      </c>
      <c r="D17" s="18">
        <v>306</v>
      </c>
      <c r="E17" s="18">
        <v>306</v>
      </c>
      <c r="G17" s="24"/>
    </row>
    <row r="18" spans="1:7" s="10" customFormat="1" ht="15" customHeight="1">
      <c r="A18" s="11" t="s">
        <v>23</v>
      </c>
      <c r="B18" s="18">
        <v>496.06</v>
      </c>
      <c r="C18" s="18">
        <v>496.06</v>
      </c>
      <c r="D18" s="18">
        <v>496.06</v>
      </c>
      <c r="E18" s="18">
        <f>223.98+272.08</f>
        <v>496.05999999999995</v>
      </c>
      <c r="G18" s="24"/>
    </row>
    <row r="19" spans="1:7" s="10" customFormat="1" ht="15" customHeight="1">
      <c r="A19" s="12" t="s">
        <v>38</v>
      </c>
      <c r="B19" s="18">
        <v>509.39</v>
      </c>
      <c r="C19" s="18">
        <v>509.39</v>
      </c>
      <c r="D19" s="18">
        <v>509.39</v>
      </c>
      <c r="E19" s="18">
        <v>509.39</v>
      </c>
      <c r="G19" s="24"/>
    </row>
    <row r="20" spans="1:7" s="10" customFormat="1" ht="15" customHeight="1">
      <c r="A20" s="11" t="s">
        <v>26</v>
      </c>
      <c r="B20" s="18">
        <v>568.98</v>
      </c>
      <c r="C20" s="18">
        <v>568.98</v>
      </c>
      <c r="D20" s="18">
        <v>568.98</v>
      </c>
      <c r="E20" s="18">
        <v>568.98</v>
      </c>
      <c r="G20" s="24"/>
    </row>
    <row r="21" spans="1:7" s="10" customFormat="1" ht="15" customHeight="1">
      <c r="A21" s="13" t="s">
        <v>39</v>
      </c>
      <c r="B21" s="22">
        <v>250</v>
      </c>
      <c r="C21" s="19">
        <v>250</v>
      </c>
      <c r="D21" s="18">
        <v>250</v>
      </c>
      <c r="E21" s="18">
        <v>250</v>
      </c>
      <c r="G21" s="24"/>
    </row>
    <row r="22" spans="1:7" s="10" customFormat="1" ht="15" customHeight="1">
      <c r="A22" s="13" t="s">
        <v>42</v>
      </c>
      <c r="B22" s="22">
        <v>373.32</v>
      </c>
      <c r="C22" s="19">
        <v>373.32</v>
      </c>
      <c r="D22" s="18">
        <v>373.32</v>
      </c>
      <c r="E22" s="18">
        <f>10.68+362.64</f>
        <v>373.32</v>
      </c>
      <c r="G22" s="24"/>
    </row>
    <row r="23" spans="1:7" s="10" customFormat="1" ht="15" customHeight="1">
      <c r="A23" s="13" t="s">
        <v>45</v>
      </c>
      <c r="B23" s="22">
        <v>50.81</v>
      </c>
      <c r="C23" s="19">
        <v>50.81</v>
      </c>
      <c r="D23" s="18">
        <v>50.81</v>
      </c>
      <c r="E23" s="18">
        <f>13.36+37.45</f>
        <v>50.81</v>
      </c>
      <c r="G23" s="24"/>
    </row>
    <row r="24" spans="1:7" s="10" customFormat="1" ht="15" customHeight="1">
      <c r="A24" s="13" t="s">
        <v>48</v>
      </c>
      <c r="B24" s="22">
        <v>224</v>
      </c>
      <c r="C24" s="19">
        <v>224</v>
      </c>
      <c r="D24" s="18">
        <v>224</v>
      </c>
      <c r="E24" s="18">
        <v>224</v>
      </c>
      <c r="G24" s="24"/>
    </row>
    <row r="25" spans="1:7" s="10" customFormat="1" ht="15" customHeight="1">
      <c r="A25" s="13" t="s">
        <v>62</v>
      </c>
      <c r="B25" s="22">
        <v>456.54</v>
      </c>
      <c r="C25" s="19">
        <v>456.54</v>
      </c>
      <c r="D25" s="19">
        <v>456.54</v>
      </c>
      <c r="E25" s="19">
        <f>236.94+219.6</f>
        <v>456.53999999999996</v>
      </c>
      <c r="G25" s="24"/>
    </row>
    <row r="26" spans="1:7" s="10" customFormat="1" ht="15" customHeight="1">
      <c r="A26" s="14" t="s">
        <v>61</v>
      </c>
      <c r="B26" s="20" t="s">
        <v>73</v>
      </c>
      <c r="C26" s="20">
        <v>1240.78</v>
      </c>
      <c r="D26" s="20">
        <v>1240.78</v>
      </c>
      <c r="E26" s="20">
        <f>133.99+288.91+298.64+205.19+181.48+132.57</f>
        <v>1240.78</v>
      </c>
      <c r="G26" s="24"/>
    </row>
    <row r="27" spans="1:5" s="10" customFormat="1" ht="15" customHeight="1">
      <c r="A27" s="21" t="s">
        <v>63</v>
      </c>
      <c r="B27" s="13"/>
      <c r="C27" s="13"/>
      <c r="D27" s="15"/>
      <c r="E27" s="16" t="s">
        <v>47</v>
      </c>
    </row>
    <row r="28" spans="1:5" ht="16.5" customHeight="1">
      <c r="A28" s="2"/>
      <c r="B28" s="2"/>
      <c r="C28" s="2"/>
      <c r="D28" s="2"/>
      <c r="E28" s="6"/>
    </row>
    <row r="29" ht="16.5" customHeight="1">
      <c r="E29" s="7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</sheetData>
  <sheetProtection/>
  <printOptions/>
  <pageMargins left="0.7874015748031497" right="0.2" top="0.5905511811023623" bottom="0.4330708661417323" header="0.3937007874015748" footer="0.3937007874015748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小杉　扶次武</dc:creator>
  <cp:keywords/>
  <dc:description/>
  <cp:lastModifiedBy>seto</cp:lastModifiedBy>
  <cp:lastPrinted>2020-01-15T07:47:14Z</cp:lastPrinted>
  <dcterms:created xsi:type="dcterms:W3CDTF">2001-12-28T01:08:16Z</dcterms:created>
  <dcterms:modified xsi:type="dcterms:W3CDTF">2020-07-01T02:05:10Z</dcterms:modified>
  <cp:category/>
  <cp:version/>
  <cp:contentType/>
  <cp:contentStatus/>
</cp:coreProperties>
</file>