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3315\Desktop\"/>
    </mc:Choice>
  </mc:AlternateContent>
  <bookViews>
    <workbookView xWindow="-105" yWindow="-105" windowWidth="22785" windowHeight="145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CO34" i="10" l="1"/>
  <c r="CO35" i="10" s="1"/>
  <c r="CO36" i="10" s="1"/>
  <c r="CO37" i="10" s="1"/>
  <c r="CO38" i="10" s="1"/>
  <c r="CO39" i="10" s="1"/>
</calcChain>
</file>

<file path=xl/sharedStrings.xml><?xml version="1.0" encoding="utf-8"?>
<sst xmlns="http://schemas.openxmlformats.org/spreadsheetml/2006/main" count="1113" uniqueCount="562">
  <si>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</si>
  <si>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</si>
  <si>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</si>
  <si>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</si>
  <si>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</si>
  <si>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</si>
  <si>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</si>
  <si>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</si>
  <si>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</si>
  <si>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</si>
  <si>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</si>
  <si>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</si>
  <si>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</si>
  <si>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</si>
  <si>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</si>
  <si>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</si>
  <si>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</si>
  <si>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</si>
  <si>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</si>
  <si>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</si>
  <si>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</si>
  <si>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</si>
  <si>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</si>
  <si>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</si>
  <si>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</si>
  <si>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</si>
  <si>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</si>
  <si>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</si>
  <si>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</si>
  <si>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</si>
  <si>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</si>
  <si>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</si>
  <si>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</si>
  <si>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</si>
  <si>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</si>
  <si>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</si>
  <si>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</si>
  <si>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</si>
  <si>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</si>
  <si>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</si>
  <si>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</si>
  <si>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</si>
  <si>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</si>
  <si>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</si>
  <si>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</si>
  <si>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</si>
  <si>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</si>
  <si>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</si>
  <si>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</si>
  <si>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</si>
  <si>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</si>
  <si>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</si>
  <si>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</si>
  <si>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</si>
  <si>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</si>
  <si>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</si>
  <si>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</si>
  <si>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</si>
  <si>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</si>
  <si>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</si>
  <si>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</si>
  <si>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</si>
  <si>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</si>
  <si>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</si>
  <si>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</si>
  <si>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</si>
  <si>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</si>
  <si>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</si>
  <si>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</si>
  <si>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</si>
  <si>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</si>
  <si>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</si>
  <si>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</si>
  <si>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</si>
  <si>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</si>
  <si>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</si>
  <si>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</si>
  <si>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</si>
  <si>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</si>
  <si>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</si>
  <si>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</si>
  <si>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</si>
  <si>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</si>
  <si>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</si>
  <si>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</si>
  <si>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</si>
  <si>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</si>
  <si>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</si>
  <si>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</si>
  <si>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</si>
  <si>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</si>
  <si>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</si>
  <si>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</si>
  <si>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</si>
  <si>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瀬戸市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</si>
  <si>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</si>
  <si>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</si>
  <si>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</si>
  <si>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</si>
  <si>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</si>
  <si>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</si>
  <si>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</si>
  <si>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</si>
  <si>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</si>
  <si>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</si>
  <si>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</si>
  <si>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</si>
  <si>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</si>
  <si>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</si>
  <si>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</si>
  <si>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</si>
  <si>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</si>
  <si>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</si>
  <si>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</si>
  <si>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</si>
  <si>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</si>
  <si>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</si>
  <si>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</si>
  <si>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</si>
  <si>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</si>
  <si>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</si>
  <si>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</si>
  <si>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</si>
  <si>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</si>
  <si>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</si>
  <si>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</si>
  <si>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</si>
  <si>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</si>
  <si>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</si>
  <si>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</si>
  <si>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</si>
  <si>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</si>
  <si>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</si>
  <si>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</si>
  <si>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</si>
  <si>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</si>
  <si>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</si>
  <si>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</si>
  <si>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</si>
  <si>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</si>
  <si>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</si>
  <si>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</si>
  <si>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</si>
  <si>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</si>
  <si>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</si>
  <si>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</si>
  <si>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</si>
  <si>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</si>
  <si>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</si>
  <si>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</si>
  <si>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</si>
  <si>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</si>
  <si>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</si>
  <si>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</si>
  <si>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</si>
  <si>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</si>
  <si>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</si>
  <si>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</si>
  <si>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</si>
  <si>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</si>
  <si>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</si>
  <si>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</si>
  <si>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</si>
  <si>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</si>
  <si>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</si>
  <si>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</si>
  <si>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</si>
  <si>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</si>
  <si>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</si>
  <si>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</si>
  <si>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</si>
  <si>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</si>
  <si>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</si>
  <si>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</si>
  <si>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</si>
  <si>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</si>
  <si>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</si>
  <si>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</si>
  <si>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</si>
  <si>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</si>
  <si>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</si>
  <si>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</si>
  <si>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</si>
  <si>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</si>
  <si>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</si>
  <si>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</si>
  <si>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</si>
  <si>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</si>
  <si>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</si>
  <si>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</si>
  <si>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</si>
  <si>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</si>
  <si>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</si>
  <si>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</si>
  <si>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</si>
  <si>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</si>
  <si>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</si>
  <si>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</si>
  <si>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</si>
  <si>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</si>
  <si>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</si>
  <si>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</si>
  <si>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</si>
  <si>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愛知県瀬戸市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</si>
  <si>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</si>
  <si>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</si>
  <si>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</si>
  <si>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</si>
  <si>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</si>
  <si>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</si>
  <si>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</si>
  <si>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</si>
  <si>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</si>
  <si>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</si>
  <si>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</si>
  <si>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</si>
  <si>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</si>
  <si>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</si>
  <si>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</si>
  <si>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</si>
  <si>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</si>
  <si>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</si>
  <si>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</si>
  <si>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</si>
  <si>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</si>
  <si>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</si>
  <si>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</si>
  <si>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</si>
  <si>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</si>
  <si>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</si>
  <si>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</si>
  <si>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</si>
  <si>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</si>
  <si>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</si>
  <si>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</si>
  <si>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</si>
  <si>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</si>
  <si>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</si>
  <si>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</si>
  <si>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</si>
  <si>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</si>
  <si>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</si>
  <si>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</si>
  <si>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</si>
  <si>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</si>
  <si>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</si>
  <si>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</si>
  <si>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</si>
  <si>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</si>
  <si>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</si>
  <si>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</si>
  <si>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</si>
  <si>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</si>
  <si>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</si>
  <si>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</si>
  <si>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</si>
  <si>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</si>
  <si>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</si>
  <si>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</si>
  <si>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</si>
  <si>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</si>
  <si>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</si>
  <si>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</si>
  <si>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</si>
  <si>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</si>
  <si>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</si>
  <si>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</si>
  <si>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</si>
  <si>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</si>
  <si>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</si>
  <si>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</si>
  <si>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</si>
  <si>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</si>
  <si>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</si>
  <si>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</si>
  <si>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</si>
  <si>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</si>
  <si>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</si>
  <si>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</si>
  <si>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</si>
  <si>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</si>
  <si>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</si>
  <si>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</si>
  <si>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</si>
  <si>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</si>
  <si>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</si>
  <si>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</si>
  <si>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</si>
  <si>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</si>
  <si>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</si>
  <si>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</si>
  <si>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</si>
  <si>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</si>
  <si>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</si>
  <si>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</si>
  <si>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</si>
  <si>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</si>
  <si>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</si>
  <si>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</si>
  <si>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</si>
  <si>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</si>
  <si>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</si>
  <si>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</si>
  <si>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</si>
  <si>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</si>
  <si>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</si>
  <si>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</si>
  <si>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</si>
  <si>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</si>
  <si>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</si>
  <si>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</si>
  <si>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</si>
  <si>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</si>
  <si>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</si>
  <si>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</si>
  <si>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</si>
  <si>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</si>
  <si>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</si>
  <si>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</si>
  <si>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</si>
  <si>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</si>
  <si>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</si>
  <si>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</si>
  <si>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</si>
  <si>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</si>
  <si>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</si>
  <si>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</si>
  <si>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</si>
  <si>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</si>
  <si>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</si>
  <si>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</si>
  <si>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</si>
  <si>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</si>
  <si>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</si>
  <si>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</si>
  <si>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</si>
  <si>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</si>
  <si>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</si>
  <si>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</si>
  <si>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</si>
  <si>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</si>
  <si>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</si>
  <si>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</si>
  <si>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</si>
  <si>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</si>
  <si>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</si>
  <si>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</si>
  <si>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</si>
  <si>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</si>
  <si>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</si>
  <si>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</si>
  <si>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</si>
  <si>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</si>
  <si>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</si>
  <si>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愛知県瀬戸市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</si>
  <si>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</si>
  <si>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</si>
  <si>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</si>
  <si>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</si>
  <si>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</si>
  <si>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</si>
  <si>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</si>
  <si>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</si>
  <si>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</si>
  <si>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</si>
  <si>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</si>
  <si>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</si>
  <si>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</si>
  <si>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</si>
  <si>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</si>
  <si>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</si>
  <si>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</si>
  <si>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</si>
  <si>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</si>
  <si>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</si>
  <si>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春雨墓苑事業特別会計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</si>
  <si>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</si>
  <si>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</si>
  <si>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</si>
  <si>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</si>
  <si>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</si>
  <si>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</si>
  <si>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</si>
  <si>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</si>
  <si>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</si>
  <si>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</si>
  <si>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</si>
  <si>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</si>
  <si>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</si>
  <si>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</si>
  <si>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</si>
  <si>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</si>
  <si>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</si>
  <si>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</si>
  <si>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</si>
  <si>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</si>
  <si>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</si>
  <si>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</si>
  <si>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</si>
  <si>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</si>
  <si>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</si>
  <si>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</si>
  <si>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</si>
  <si>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</si>
  <si>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</si>
  <si>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</si>
  <si>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</si>
  <si>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</si>
  <si>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</si>
  <si>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</si>
  <si>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</si>
  <si>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</si>
  <si>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</si>
  <si>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</si>
  <si>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</si>
  <si>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</si>
  <si>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</si>
  <si>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</si>
  <si>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</si>
  <si>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</si>
  <si>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</si>
  <si>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</si>
  <si>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</si>
  <si>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</si>
  <si>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</si>
  <si>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</si>
  <si>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</si>
  <si>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</si>
  <si>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</si>
  <si>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</si>
  <si>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</si>
  <si>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</si>
  <si>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</si>
  <si>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</si>
  <si>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</si>
  <si>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</si>
  <si>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</si>
  <si>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</si>
  <si>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</si>
  <si>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</si>
  <si>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</si>
  <si>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</si>
  <si>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</si>
  <si>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</si>
  <si>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</si>
  <si>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</si>
  <si>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</si>
  <si>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</si>
  <si>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</si>
  <si>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</si>
  <si>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</si>
  <si>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</si>
  <si>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</si>
  <si>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</si>
  <si>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</si>
  <si>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</si>
  <si>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</si>
  <si>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</si>
  <si>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</si>
  <si>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</si>
  <si>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</si>
  <si>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</si>
  <si>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</si>
  <si>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</si>
  <si>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</si>
  <si>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</si>
  <si>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</si>
  <si>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</si>
  <si>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</si>
  <si>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</si>
  <si>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</si>
  <si>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</si>
  <si>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</si>
  <si>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</si>
  <si>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</si>
  <si>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</si>
  <si>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</si>
  <si>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</si>
  <si>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</si>
  <si>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</si>
  <si>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</si>
  <si>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</si>
  <si>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</si>
  <si>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</si>
  <si>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</si>
  <si>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</si>
  <si>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</si>
  <si>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</si>
  <si>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</si>
  <si>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</si>
  <si>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</si>
  <si>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</si>
  <si>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</si>
  <si>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</si>
  <si>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</si>
  <si>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</si>
  <si>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</si>
  <si>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</si>
  <si>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</si>
  <si>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</si>
  <si>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</si>
  <si>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</si>
  <si>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</si>
  <si>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</si>
  <si>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</si>
  <si>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</si>
  <si>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</si>
  <si>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</si>
  <si>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</si>
  <si>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</si>
  <si>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</si>
  <si>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</si>
  <si>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</si>
  <si>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</si>
  <si>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</si>
  <si>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</si>
  <si>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</si>
  <si>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</si>
  <si>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</si>
  <si>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</si>
  <si>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</si>
  <si>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</si>
  <si>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</si>
  <si>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</si>
  <si>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</si>
  <si>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</si>
  <si>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</si>
  <si>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</si>
  <si>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</si>
  <si>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</si>
  <si>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0.97</t>
  </si>
  <si>
    <t>水道事業会計</t>
  </si>
  <si>
    <t>一般会計</t>
  </si>
  <si>
    <t>下水道事業会計</t>
  </si>
  <si>
    <t>国民健康保険事業特別会計</t>
  </si>
  <si>
    <t>介護保険事業特別会計</t>
  </si>
  <si>
    <t>後期高齢者医療特別会計</t>
  </si>
  <si>
    <t>春雨墓苑事業特別会計</t>
  </si>
  <si>
    <t>その他会計（赤字）</t>
  </si>
  <si>
    <t>その他会計（黒字）</t>
  </si>
  <si>
    <t>R02</t>
    <phoneticPr fontId="5"/>
  </si>
  <si>
    <t>R03</t>
    <phoneticPr fontId="5"/>
  </si>
  <si>
    <t>R04</t>
    <phoneticPr fontId="5"/>
  </si>
  <si>
    <t>R05</t>
    <phoneticPr fontId="5"/>
  </si>
  <si>
    <t>R06</t>
    <phoneticPr fontId="5"/>
  </si>
  <si>
    <t>公共施設等整備基金</t>
    <rPh sb="0" eb="2">
      <t>コウキョウ</t>
    </rPh>
    <rPh sb="2" eb="4">
      <t>シセツ</t>
    </rPh>
    <rPh sb="4" eb="5">
      <t>トウ</t>
    </rPh>
    <rPh sb="5" eb="7">
      <t>セイビ</t>
    </rPh>
    <rPh sb="7" eb="9">
      <t>キキン</t>
    </rPh>
    <phoneticPr fontId="5"/>
  </si>
  <si>
    <t>都市環境整備基金</t>
    <rPh sb="0" eb="2">
      <t>トシ</t>
    </rPh>
    <rPh sb="2" eb="4">
      <t>カンキョウ</t>
    </rPh>
    <rPh sb="4" eb="6">
      <t>セイビ</t>
    </rPh>
    <rPh sb="6" eb="8">
      <t>キキン</t>
    </rPh>
    <phoneticPr fontId="2"/>
  </si>
  <si>
    <t>教育創造基金</t>
    <rPh sb="0" eb="2">
      <t>キョウイク</t>
    </rPh>
    <rPh sb="2" eb="4">
      <t>ソウゾウ</t>
    </rPh>
    <rPh sb="4" eb="6">
      <t>キキン</t>
    </rPh>
    <phoneticPr fontId="2"/>
  </si>
  <si>
    <t>ふるさと応援基金</t>
    <rPh sb="4" eb="6">
      <t>オウエン</t>
    </rPh>
    <rPh sb="6" eb="8">
      <t>キキン</t>
    </rPh>
    <phoneticPr fontId="2"/>
  </si>
  <si>
    <t>福祉基金</t>
    <rPh sb="0" eb="2">
      <t>フクシ</t>
    </rPh>
    <rPh sb="2" eb="4">
      <t>キキン</t>
    </rPh>
    <phoneticPr fontId="2"/>
  </si>
  <si>
    <t>尾張東部衛生組合</t>
    <rPh sb="0" eb="2">
      <t>オワリ</t>
    </rPh>
    <rPh sb="2" eb="4">
      <t>トウブ</t>
    </rPh>
    <rPh sb="4" eb="6">
      <t>エイセイ</t>
    </rPh>
    <rPh sb="6" eb="8">
      <t>クミアイ</t>
    </rPh>
    <phoneticPr fontId="2"/>
  </si>
  <si>
    <t>瀬戸旭看護専門学校組合</t>
    <rPh sb="0" eb="2">
      <t>セト</t>
    </rPh>
    <rPh sb="2" eb="3">
      <t>アサヒ</t>
    </rPh>
    <rPh sb="3" eb="5">
      <t>カンゴ</t>
    </rPh>
    <rPh sb="5" eb="7">
      <t>センモン</t>
    </rPh>
    <rPh sb="7" eb="9">
      <t>ガッコウ</t>
    </rPh>
    <rPh sb="9" eb="11">
      <t>クミアイ</t>
    </rPh>
    <phoneticPr fontId="2"/>
  </si>
  <si>
    <t>公立陶生病院組合</t>
    <rPh sb="0" eb="2">
      <t>コウリツ</t>
    </rPh>
    <rPh sb="2" eb="4">
      <t>トウセイ</t>
    </rPh>
    <rPh sb="4" eb="6">
      <t>ビョウイン</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</si>
  <si>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</si>
  <si>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15" eb="17">
      <t>コウキ</t>
    </rPh>
    <rPh sb="17" eb="20">
      <t>コウレイシャ</t>
    </rPh>
    <rPh sb="20" eb="22">
      <t>イリョウ</t>
    </rPh>
    <rPh sb="22" eb="24">
      <t>トクベツ</t>
    </rPh>
    <rPh sb="24" eb="26">
      <t>カイケイ</t>
    </rPh>
    <phoneticPr fontId="2"/>
  </si>
  <si>
    <t>尾張瀬戸駅整備㈱</t>
  </si>
  <si>
    <t>瀬戸まちづくり㈱</t>
  </si>
  <si>
    <t>尾張東流通センター㈱</t>
  </si>
  <si>
    <t>(一財)瀬戸市開発公社</t>
  </si>
  <si>
    <t>瀬戸市土地開発公社</t>
  </si>
  <si>
    <t>(公財)瀬戸市文化振興財団</t>
  </si>
  <si>
    <t>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</si>
</sst>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4BEA-487A-851F-A43FC0FA9F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36251</c:v>
                </c:pt>
                <c:pt idx="1">
                  <c:v>32439</c:v>
                </c:pt>
                <c:pt idx="2">
                  <c:v>26278</c:v>
                </c:pt>
                <c:pt idx="3">
                  <c:v>28257</c:v>
                </c:pt>
                <c:pt idx="4">
                  <c:v>37482</c:v>
                </c:pt>
              </c:numCache>
            </c:numRef>
          </c:val>
          <c:smooth val="0"/>
          <c:extLst>
            <c:ext xmlns:c16="http://schemas.microsoft.com/office/drawing/2014/chart" uri="{C3380CC4-5D6E-409C-BE32-E72D297353CC}">
              <c16:uniqueId val="{00000001-4BEA-487A-851F-A43FC0FA9F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8.11</c:v>
                </c:pt>
                <c:pt idx="1">
                  <c:v>8.73</c:v>
                </c:pt>
                <c:pt idx="2">
                  <c:v>7.84</c:v>
                </c:pt>
                <c:pt idx="3">
                  <c:v>8.1999999999999993</c:v>
                </c:pt>
                <c:pt idx="4">
                  <c:v>8.09</c:v>
                </c:pt>
              </c:numCache>
            </c:numRef>
          </c:val>
          <c:extLst>
            <c:ext xmlns:c16="http://schemas.microsoft.com/office/drawing/2014/chart" uri="{C3380CC4-5D6E-409C-BE32-E72D297353CC}">
              <c16:uniqueId val="{00000000-218E-4635-ADB5-175A32CA0C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12.43</c:v>
                </c:pt>
                <c:pt idx="1">
                  <c:v>14.76</c:v>
                </c:pt>
                <c:pt idx="2">
                  <c:v>15.13</c:v>
                </c:pt>
                <c:pt idx="3">
                  <c:v>17.489999999999998</c:v>
                </c:pt>
                <c:pt idx="4">
                  <c:v>22.61</c:v>
                </c:pt>
              </c:numCache>
            </c:numRef>
          </c:val>
          <c:extLst>
            <c:ext xmlns:c16="http://schemas.microsoft.com/office/drawing/2014/chart" uri="{C3380CC4-5D6E-409C-BE32-E72D297353CC}">
              <c16:uniqueId val="{00000001-218E-4635-ADB5-175A32CA0C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0.77</c:v>
                </c:pt>
                <c:pt idx="1">
                  <c:v>4.05</c:v>
                </c:pt>
                <c:pt idx="2">
                  <c:v>-0.97</c:v>
                </c:pt>
                <c:pt idx="3">
                  <c:v>3.28</c:v>
                </c:pt>
                <c:pt idx="4">
                  <c:v>5.73</c:v>
                </c:pt>
              </c:numCache>
            </c:numRef>
          </c:val>
          <c:smooth val="0"/>
          <c:extLst>
            <c:ext xmlns:c16="http://schemas.microsoft.com/office/drawing/2014/chart" uri="{C3380CC4-5D6E-409C-BE32-E72D297353CC}">
              <c16:uniqueId val="{00000002-218E-4635-ADB5-175A32CA0C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F4-4679-9541-8493BABC57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F4-4679-9541-8493BABC57C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F4-4679-9541-8493BABC57CC}"/>
            </c:ext>
          </c:extLst>
        </c:ser>
        <c:ser>
          <c:idx val="3"/>
          <c:order val="3"/>
          <c:tx>
            <c:strRef>
              <c:f>データシート!$A$30</c:f>
              <c:strCache>
                <c:ptCount val="1"/>
                <c:pt idx="0">
                  <c:v>春雨墓苑事業特別会計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AF4-4679-9541-8493BABC57C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0.05</c:v>
                </c:pt>
                <c:pt idx="8">
                  <c:v>#N/A</c:v>
                </c:pt>
                <c:pt idx="9">
                  <c:v>0.04</c:v>
                </c:pt>
              </c:numCache>
            </c:numRef>
          </c:val>
          <c:extLst>
            <c:ext xmlns:c16="http://schemas.microsoft.com/office/drawing/2014/chart" uri="{C3380CC4-5D6E-409C-BE32-E72D297353CC}">
              <c16:uniqueId val="{00000004-0AF4-4679-9541-8493BABC57C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0.26</c:v>
                </c:pt>
                <c:pt idx="2">
                  <c:v>#N/A</c:v>
                </c:pt>
                <c:pt idx="3">
                  <c:v>0.65</c:v>
                </c:pt>
                <c:pt idx="4">
                  <c:v>#N/A</c:v>
                </c:pt>
                <c:pt idx="5">
                  <c:v>0.77</c:v>
                </c:pt>
                <c:pt idx="6">
                  <c:v>#N/A</c:v>
                </c:pt>
                <c:pt idx="7">
                  <c:v>0.04</c:v>
                </c:pt>
                <c:pt idx="8">
                  <c:v>#N/A</c:v>
                </c:pt>
                <c:pt idx="9">
                  <c:v>0.14000000000000001</c:v>
                </c:pt>
              </c:numCache>
            </c:numRef>
          </c:val>
          <c:extLst>
            <c:ext xmlns:c16="http://schemas.microsoft.com/office/drawing/2014/chart" uri="{C3380CC4-5D6E-409C-BE32-E72D297353CC}">
              <c16:uniqueId val="{00000005-0AF4-4679-9541-8493BABC57C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2.06</c:v>
                </c:pt>
                <c:pt idx="2">
                  <c:v>#N/A</c:v>
                </c:pt>
                <c:pt idx="3">
                  <c:v>2.68</c:v>
                </c:pt>
                <c:pt idx="4">
                  <c:v>#N/A</c:v>
                </c:pt>
                <c:pt idx="5">
                  <c:v>2.2799999999999998</c:v>
                </c:pt>
                <c:pt idx="6">
                  <c:v>#N/A</c:v>
                </c:pt>
                <c:pt idx="7">
                  <c:v>1.29</c:v>
                </c:pt>
                <c:pt idx="8">
                  <c:v>#N/A</c:v>
                </c:pt>
                <c:pt idx="9">
                  <c:v>1.96</c:v>
                </c:pt>
              </c:numCache>
            </c:numRef>
          </c:val>
          <c:extLst>
            <c:ext xmlns:c16="http://schemas.microsoft.com/office/drawing/2014/chart" uri="{C3380CC4-5D6E-409C-BE32-E72D297353CC}">
              <c16:uniqueId val="{00000006-0AF4-4679-9541-8493BABC57C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0.44</c:v>
                </c:pt>
                <c:pt idx="2">
                  <c:v>#N/A</c:v>
                </c:pt>
                <c:pt idx="3">
                  <c:v>0.65</c:v>
                </c:pt>
                <c:pt idx="4">
                  <c:v>#N/A</c:v>
                </c:pt>
                <c:pt idx="5">
                  <c:v>1.1299999999999999</c:v>
                </c:pt>
                <c:pt idx="6">
                  <c:v>#N/A</c:v>
                </c:pt>
                <c:pt idx="7">
                  <c:v>1.53</c:v>
                </c:pt>
                <c:pt idx="8">
                  <c:v>#N/A</c:v>
                </c:pt>
                <c:pt idx="9">
                  <c:v>2.37</c:v>
                </c:pt>
              </c:numCache>
            </c:numRef>
          </c:val>
          <c:extLst>
            <c:ext xmlns:c16="http://schemas.microsoft.com/office/drawing/2014/chart" uri="{C3380CC4-5D6E-409C-BE32-E72D297353CC}">
              <c16:uniqueId val="{00000007-0AF4-4679-9541-8493BABC57C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8.11</c:v>
                </c:pt>
                <c:pt idx="2">
                  <c:v>#N/A</c:v>
                </c:pt>
                <c:pt idx="3">
                  <c:v>8.73</c:v>
                </c:pt>
                <c:pt idx="4">
                  <c:v>#N/A</c:v>
                </c:pt>
                <c:pt idx="5">
                  <c:v>7.83</c:v>
                </c:pt>
                <c:pt idx="6">
                  <c:v>#N/A</c:v>
                </c:pt>
                <c:pt idx="7">
                  <c:v>8.1999999999999993</c:v>
                </c:pt>
                <c:pt idx="8">
                  <c:v>#N/A</c:v>
                </c:pt>
                <c:pt idx="9">
                  <c:v>8.08</c:v>
                </c:pt>
              </c:numCache>
            </c:numRef>
          </c:val>
          <c:extLst>
            <c:ext xmlns:c16="http://schemas.microsoft.com/office/drawing/2014/chart" uri="{C3380CC4-5D6E-409C-BE32-E72D297353CC}">
              <c16:uniqueId val="{00000008-0AF4-4679-9541-8493BABC57C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13.71</c:v>
                </c:pt>
                <c:pt idx="2">
                  <c:v>#N/A</c:v>
                </c:pt>
                <c:pt idx="3">
                  <c:v>13.81</c:v>
                </c:pt>
                <c:pt idx="4">
                  <c:v>#N/A</c:v>
                </c:pt>
                <c:pt idx="5">
                  <c:v>11.76</c:v>
                </c:pt>
                <c:pt idx="6">
                  <c:v>#N/A</c:v>
                </c:pt>
                <c:pt idx="7">
                  <c:v>12.19</c:v>
                </c:pt>
                <c:pt idx="8">
                  <c:v>#N/A</c:v>
                </c:pt>
                <c:pt idx="9">
                  <c:v>10.6</c:v>
                </c:pt>
              </c:numCache>
            </c:numRef>
          </c:val>
          <c:extLst>
            <c:ext xmlns:c16="http://schemas.microsoft.com/office/drawing/2014/chart" uri="{C3380CC4-5D6E-409C-BE32-E72D297353CC}">
              <c16:uniqueId val="{00000009-0AF4-4679-9541-8493BABC57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3172</c:v>
                </c:pt>
                <c:pt idx="5">
                  <c:v>3188</c:v>
                </c:pt>
                <c:pt idx="8">
                  <c:v>3189</c:v>
                </c:pt>
                <c:pt idx="11">
                  <c:v>3288</c:v>
                </c:pt>
                <c:pt idx="14">
                  <c:v>3220</c:v>
                </c:pt>
              </c:numCache>
            </c:numRef>
          </c:val>
          <c:extLst>
            <c:ext xmlns:c16="http://schemas.microsoft.com/office/drawing/2014/chart" uri="{C3380CC4-5D6E-409C-BE32-E72D297353CC}">
              <c16:uniqueId val="{00000000-73C9-4772-8D85-64E848E9F9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C9-4772-8D85-64E848E9F9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3C9-4772-8D85-64E848E9F9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1487</c:v>
                </c:pt>
                <c:pt idx="3">
                  <c:v>428</c:v>
                </c:pt>
                <c:pt idx="6">
                  <c:v>1160</c:v>
                </c:pt>
                <c:pt idx="9">
                  <c:v>810</c:v>
                </c:pt>
                <c:pt idx="12">
                  <c:v>828</c:v>
                </c:pt>
              </c:numCache>
            </c:numRef>
          </c:val>
          <c:extLst>
            <c:ext xmlns:c16="http://schemas.microsoft.com/office/drawing/2014/chart" uri="{C3380CC4-5D6E-409C-BE32-E72D297353CC}">
              <c16:uniqueId val="{00000003-73C9-4772-8D85-64E848E9F9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488</c:v>
                </c:pt>
                <c:pt idx="3">
                  <c:v>454</c:v>
                </c:pt>
                <c:pt idx="6">
                  <c:v>397</c:v>
                </c:pt>
                <c:pt idx="9">
                  <c:v>419</c:v>
                </c:pt>
                <c:pt idx="12">
                  <c:v>340</c:v>
                </c:pt>
              </c:numCache>
            </c:numRef>
          </c:val>
          <c:extLst>
            <c:ext xmlns:c16="http://schemas.microsoft.com/office/drawing/2014/chart" uri="{C3380CC4-5D6E-409C-BE32-E72D297353CC}">
              <c16:uniqueId val="{00000004-73C9-4772-8D85-64E848E9F9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C9-4772-8D85-64E848E9F9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C9-4772-8D85-64E848E9F9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2083</c:v>
                </c:pt>
                <c:pt idx="3">
                  <c:v>2140</c:v>
                </c:pt>
                <c:pt idx="6">
                  <c:v>2254</c:v>
                </c:pt>
                <c:pt idx="9">
                  <c:v>2401</c:v>
                </c:pt>
                <c:pt idx="12">
                  <c:v>2309</c:v>
                </c:pt>
              </c:numCache>
            </c:numRef>
          </c:val>
          <c:extLst>
            <c:ext xmlns:c16="http://schemas.microsoft.com/office/drawing/2014/chart" uri="{C3380CC4-5D6E-409C-BE32-E72D297353CC}">
              <c16:uniqueId val="{00000007-73C9-4772-8D85-64E848E9F9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886</c:v>
                </c:pt>
                <c:pt idx="2">
                  <c:v>#N/A</c:v>
                </c:pt>
                <c:pt idx="3">
                  <c:v>#N/A</c:v>
                </c:pt>
                <c:pt idx="4">
                  <c:v>-166</c:v>
                </c:pt>
                <c:pt idx="5">
                  <c:v>#N/A</c:v>
                </c:pt>
                <c:pt idx="6">
                  <c:v>#N/A</c:v>
                </c:pt>
                <c:pt idx="7">
                  <c:v>622</c:v>
                </c:pt>
                <c:pt idx="8">
                  <c:v>#N/A</c:v>
                </c:pt>
                <c:pt idx="9">
                  <c:v>#N/A</c:v>
                </c:pt>
                <c:pt idx="10">
                  <c:v>342</c:v>
                </c:pt>
                <c:pt idx="11">
                  <c:v>#N/A</c:v>
                </c:pt>
                <c:pt idx="12">
                  <c:v>#N/A</c:v>
                </c:pt>
                <c:pt idx="13">
                  <c:v>257</c:v>
                </c:pt>
                <c:pt idx="14">
                  <c:v>#N/A</c:v>
                </c:pt>
              </c:numCache>
            </c:numRef>
          </c:val>
          <c:smooth val="0"/>
          <c:extLst>
            <c:ext xmlns:c16="http://schemas.microsoft.com/office/drawing/2014/chart" uri="{C3380CC4-5D6E-409C-BE32-E72D297353CC}">
              <c16:uniqueId val="{00000008-73C9-4772-8D85-64E848E9F9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34512</c:v>
                </c:pt>
                <c:pt idx="5">
                  <c:v>34584</c:v>
                </c:pt>
                <c:pt idx="8">
                  <c:v>33364</c:v>
                </c:pt>
                <c:pt idx="11">
                  <c:v>32221</c:v>
                </c:pt>
                <c:pt idx="14">
                  <c:v>31966</c:v>
                </c:pt>
              </c:numCache>
            </c:numRef>
          </c:val>
          <c:extLst>
            <c:ext xmlns:c16="http://schemas.microsoft.com/office/drawing/2014/chart" uri="{C3380CC4-5D6E-409C-BE32-E72D297353CC}">
              <c16:uniqueId val="{00000000-F711-4CEA-9C2E-0912B839CC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8175</c:v>
                </c:pt>
                <c:pt idx="5">
                  <c:v>7742</c:v>
                </c:pt>
                <c:pt idx="8">
                  <c:v>7068</c:v>
                </c:pt>
                <c:pt idx="11">
                  <c:v>6759</c:v>
                </c:pt>
                <c:pt idx="14">
                  <c:v>6423</c:v>
                </c:pt>
              </c:numCache>
            </c:numRef>
          </c:val>
          <c:extLst>
            <c:ext xmlns:c16="http://schemas.microsoft.com/office/drawing/2014/chart" uri="{C3380CC4-5D6E-409C-BE32-E72D297353CC}">
              <c16:uniqueId val="{00000001-F711-4CEA-9C2E-0912B839CC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8728</c:v>
                </c:pt>
                <c:pt idx="5">
                  <c:v>10216</c:v>
                </c:pt>
                <c:pt idx="8">
                  <c:v>11137</c:v>
                </c:pt>
                <c:pt idx="11">
                  <c:v>11999</c:v>
                </c:pt>
                <c:pt idx="14">
                  <c:v>13068</c:v>
                </c:pt>
              </c:numCache>
            </c:numRef>
          </c:val>
          <c:extLst>
            <c:ext xmlns:c16="http://schemas.microsoft.com/office/drawing/2014/chart" uri="{C3380CC4-5D6E-409C-BE32-E72D297353CC}">
              <c16:uniqueId val="{00000002-F711-4CEA-9C2E-0912B839CC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11-4CEA-9C2E-0912B839CC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11-4CEA-9C2E-0912B839CC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11-4CEA-9C2E-0912B839CC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4608</c:v>
                </c:pt>
                <c:pt idx="3">
                  <c:v>4606</c:v>
                </c:pt>
                <c:pt idx="6">
                  <c:v>4724</c:v>
                </c:pt>
                <c:pt idx="9">
                  <c:v>4930</c:v>
                </c:pt>
                <c:pt idx="12">
                  <c:v>5021</c:v>
                </c:pt>
              </c:numCache>
            </c:numRef>
          </c:val>
          <c:extLst>
            <c:ext xmlns:c16="http://schemas.microsoft.com/office/drawing/2014/chart" uri="{C3380CC4-5D6E-409C-BE32-E72D297353CC}">
              <c16:uniqueId val="{00000006-F711-4CEA-9C2E-0912B839CC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16973</c:v>
                </c:pt>
                <c:pt idx="3">
                  <c:v>13099</c:v>
                </c:pt>
                <c:pt idx="6">
                  <c:v>12035</c:v>
                </c:pt>
                <c:pt idx="9">
                  <c:v>8821</c:v>
                </c:pt>
                <c:pt idx="12">
                  <c:v>9525</c:v>
                </c:pt>
              </c:numCache>
            </c:numRef>
          </c:val>
          <c:extLst>
            <c:ext xmlns:c16="http://schemas.microsoft.com/office/drawing/2014/chart" uri="{C3380CC4-5D6E-409C-BE32-E72D297353CC}">
              <c16:uniqueId val="{00000007-F711-4CEA-9C2E-0912B839CC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7338</c:v>
                </c:pt>
                <c:pt idx="3">
                  <c:v>6727</c:v>
                </c:pt>
                <c:pt idx="6">
                  <c:v>6080</c:v>
                </c:pt>
                <c:pt idx="9">
                  <c:v>5833</c:v>
                </c:pt>
                <c:pt idx="12">
                  <c:v>5592</c:v>
                </c:pt>
              </c:numCache>
            </c:numRef>
          </c:val>
          <c:extLst>
            <c:ext xmlns:c16="http://schemas.microsoft.com/office/drawing/2014/chart" uri="{C3380CC4-5D6E-409C-BE32-E72D297353CC}">
              <c16:uniqueId val="{00000008-F711-4CEA-9C2E-0912B839CC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498</c:v>
                </c:pt>
                <c:pt idx="3">
                  <c:v>55</c:v>
                </c:pt>
                <c:pt idx="6">
                  <c:v>449</c:v>
                </c:pt>
                <c:pt idx="9">
                  <c:v>441</c:v>
                </c:pt>
                <c:pt idx="12">
                  <c:v>295</c:v>
                </c:pt>
              </c:numCache>
            </c:numRef>
          </c:val>
          <c:extLst>
            <c:ext xmlns:c16="http://schemas.microsoft.com/office/drawing/2014/chart" uri="{C3380CC4-5D6E-409C-BE32-E72D297353CC}">
              <c16:uniqueId val="{00000009-F711-4CEA-9C2E-0912B839CC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26636</c:v>
                </c:pt>
                <c:pt idx="3">
                  <c:v>25762</c:v>
                </c:pt>
                <c:pt idx="6">
                  <c:v>25035</c:v>
                </c:pt>
                <c:pt idx="9">
                  <c:v>24229</c:v>
                </c:pt>
                <c:pt idx="12">
                  <c:v>24319</c:v>
                </c:pt>
              </c:numCache>
            </c:numRef>
          </c:val>
          <c:extLst>
            <c:ext xmlns:c16="http://schemas.microsoft.com/office/drawing/2014/chart" uri="{C3380CC4-5D6E-409C-BE32-E72D297353CC}">
              <c16:uniqueId val="{0000000A-F711-4CEA-9C2E-0912B839CC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4636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711-4CEA-9C2E-0912B839CC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3894</c:v>
                </c:pt>
                <c:pt idx="1">
                  <c:v>4613</c:v>
                </c:pt>
                <c:pt idx="2">
                  <c:v>6138</c:v>
                </c:pt>
              </c:numCache>
            </c:numRef>
          </c:val>
          <c:extLst>
            <c:ext xmlns:c16="http://schemas.microsoft.com/office/drawing/2014/chart" uri="{C3380CC4-5D6E-409C-BE32-E72D297353CC}">
              <c16:uniqueId val="{00000000-987E-47A5-9AB1-58F00902E9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c:v>
                </c:pt>
                <c:pt idx="1">
                  <c:v>46</c:v>
                </c:pt>
                <c:pt idx="2">
                  <c:v>46</c:v>
                </c:pt>
              </c:numCache>
            </c:numRef>
          </c:val>
          <c:extLst>
            <c:ext xmlns:c16="http://schemas.microsoft.com/office/drawing/2014/chart" uri="{C3380CC4-5D6E-409C-BE32-E72D297353CC}">
              <c16:uniqueId val="{00000001-987E-47A5-9AB1-58F00902E9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5580</c:v>
                </c:pt>
                <c:pt idx="1">
                  <c:v>5804</c:v>
                </c:pt>
                <c:pt idx="2">
                  <c:v>5828</c:v>
                </c:pt>
              </c:numCache>
            </c:numRef>
          </c:val>
          <c:extLst>
            <c:ext xmlns:c16="http://schemas.microsoft.com/office/drawing/2014/chart" uri="{C3380CC4-5D6E-409C-BE32-E72D297353CC}">
              <c16:uniqueId val="{00000002-987E-47A5-9AB1-58F00902E9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元利償還金が減少したことなどにより、単年度の実質公債費比率が</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％へ</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ポイントの改善となっている。一方、３年平均は、公立陶生病院組合において、令和３年度に４条分繰出金が大きく減少していたことによる反動で、前年度の</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％へ</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ポイントの悪化となった。</a:t>
          </a:r>
        </a:p>
        <a:p>
          <a:r>
            <a:rPr kumimoji="1" lang="ja-JP" altLang="en-US" sz="1400">
              <a:latin typeface="ＭＳ ゴシック" pitchFamily="49" charset="-128"/>
              <a:ea typeface="ＭＳ ゴシック" pitchFamily="49" charset="-128"/>
            </a:rPr>
            <a:t>　今後は、小中学校の長寿命化工事や尾張東部衛生組合のごみ処理施設長寿命化に係る起債などによる公債費負担の増が見込まれるため、引き続き市債の借入を計画的に行い、公債費負担の適正化に努める。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新規の積立ては行わず、毎年運用益のみ増加している。</a:t>
          </a:r>
        </a:p>
        <a:p>
          <a:r>
            <a:rPr kumimoji="1" lang="ja-JP" altLang="en-US" sz="1000">
              <a:latin typeface="ＭＳ ゴシック" pitchFamily="49" charset="-128"/>
              <a:ea typeface="ＭＳ ゴシック" pitchFamily="49" charset="-128"/>
            </a:rPr>
            <a:t>　なお、満期一括償還地方債の借入はない。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立陶生病院組合において、地方債現在高は減少しているものの、令和３年度に４条分繰出金が大きく減少していたことによる反動で、組合等負担見込額が増加し、将来負担額が増加した。一方、充当可能財源等については、充当可能基金が増加したものの、臨時財政対策債償還費の減少に伴い基準財政需要額算入見込額が減少したこともあり、全体として減少した。結果として将来負担額を充当可能財源等額が上回ったことにより、将来負担比率は算定されない状況となった。</a:t>
          </a:r>
        </a:p>
        <a:p>
          <a:r>
            <a:rPr kumimoji="1" lang="ja-JP" altLang="en-US" sz="1400">
              <a:latin typeface="ＭＳ ゴシック" pitchFamily="49" charset="-128"/>
              <a:ea typeface="ＭＳ ゴシック" pitchFamily="49" charset="-128"/>
            </a:rPr>
            <a:t>　今後も、小中学校の長寿命化工事や、尾張東部衛生組合のごみ処理施設長寿命化に係る起債などによる将来負担の増が見込まれるため、引き続き計画的な借入により、将来負担の適正化に努める。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愛知県瀬戸市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事業に充当するために財政調整基金から約７０１百万円取り崩した一方、歳出決算不用額や決算剰余金等を約２，２２６百万円積み立てた。また、公共施設等整備基金においても、公共施設等整備事業に充当するために６８３百万円取り崩した一方、市有地売却収入等を約７１３百万円積み立てたこと等により、基金全体として約１，５４８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公共施設等整備基金について、今後増大する公共施設等の更新需要に対応するために取り崩しが多くなり、残高が減少していく見込みである。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公共施設等整備基金：公共施設、公用施設その他の本市が所有する建築物その他の工作物の整備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都市環境整備基金：土地区画整理事業、都市の環境整備の促進に資する事業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教育創造基金：学校教育の充実及び振興に資する事業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ふるさと応援基金：ふるさと納税の寄附目的に応じた事業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福祉基金：市民の福祉の増進を図るために行う事業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公共施設等整備基金：公共施設等整備事業に充当するために６８３百万円取り崩した一方、市有地売却収入等を約７１３百万円積み立てたこと等により、約３０百万円の増加となった。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公共施設等整備基金：今後増大する公共施設等の更新需要に対応するために取り崩しが多くなり、残高が減少していく見込みである。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物価高騰対策事業に充当するために財政調整基金から約７０１百万円取り崩した一方、歳出決算不用額や決算剰余金等を約２，２２６百万円積み立てたことにより、約１，５２５百万円の増加となった。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災害などにより財源が必要な場合において、安定的な財政運営を行うため、基金残高の目安を標準財政規模の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令和６年度末残高では目安の額を上回っている状況であるので、今後も維持できるよう努める。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新規の積立ては行わず、毎年運用益のみ増加する見込みである。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126,274
121,028
111.40
52,272,499
49,453,210
2,195,366
27,149,772
24,318,729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基準財政収入額は、個人・法人関係税については減となったものの、固定資産税等の増や定額減税減収補てん特例交付金の新設により全体として増加した。また、基準財政需要額は、個別算定経費のうち生活保護費や高齢者保健福祉費の増により全体として増加基調にあるほか、臨時財政対策債発行可能額が減少したこともあり全体として増加した。結果として、単年度で見ると、基準財政需要額の増加額が基準財政収入額の増加額を上回ったことにより、</a:t>
          </a:r>
          <a:r>
            <a:rPr kumimoji="1" lang="en-US" altLang="ja-JP" sz="1100">
              <a:latin typeface="ＭＳ Ｐゴシック" panose="020B0600070205080204" pitchFamily="50" charset="-128"/>
              <a:ea typeface="ＭＳ Ｐゴシック" panose="020B0600070205080204" pitchFamily="50" charset="-128"/>
            </a:rPr>
            <a:t>0.804</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0.791</a:t>
          </a:r>
          <a:r>
            <a:rPr kumimoji="1" lang="ja-JP" altLang="en-US" sz="1100">
              <a:latin typeface="ＭＳ Ｐゴシック" panose="020B0600070205080204" pitchFamily="50" charset="-128"/>
              <a:ea typeface="ＭＳ Ｐゴシック" panose="020B0600070205080204" pitchFamily="50" charset="-128"/>
            </a:rPr>
            <a:t>へと</a:t>
          </a:r>
          <a:r>
            <a:rPr kumimoji="1" lang="en-US" altLang="ja-JP" sz="1100">
              <a:latin typeface="ＭＳ Ｐゴシック" panose="020B0600070205080204" pitchFamily="50" charset="-128"/>
              <a:ea typeface="ＭＳ Ｐゴシック" panose="020B0600070205080204" pitchFamily="50" charset="-128"/>
            </a:rPr>
            <a:t>0.013</a:t>
          </a:r>
          <a:r>
            <a:rPr kumimoji="1" lang="ja-JP" altLang="en-US" sz="1100">
              <a:latin typeface="ＭＳ Ｐゴシック" panose="020B0600070205080204" pitchFamily="50" charset="-128"/>
              <a:ea typeface="ＭＳ Ｐゴシック" panose="020B0600070205080204" pitchFamily="50" charset="-128"/>
            </a:rPr>
            <a:t>ポイント悪化している。</a:t>
          </a:r>
        </a:p>
        <a:p>
          <a:r>
            <a:rPr kumimoji="1" lang="ja-JP" altLang="en-US" sz="1100">
              <a:latin typeface="ＭＳ Ｐゴシック" panose="020B0600070205080204" pitchFamily="50" charset="-128"/>
              <a:ea typeface="ＭＳ Ｐゴシック" panose="020B0600070205080204" pitchFamily="50" charset="-128"/>
            </a:rPr>
            <a:t>　今後も少子高齢化の進展に伴う社会保障費の増加や公共施設の更新需要の増大が見込まれることから、第６次総合計画で目指す将来像を実現することで企業誘致や定住人口の維持・増加を図り、安定した財政基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401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一部事務組合等への負担金が増加したことに伴う補助費等の増や、障害者福祉サービスに係る費用の増加などに伴う扶助費の増により経常経費充当一般財源等は増加している。一方、地方特例交付金や普通交付税等の増などによる経常一般財源等の増加の方が大きく、結果として経常収支比率は前年度の</a:t>
          </a:r>
          <a:r>
            <a:rPr kumimoji="1" lang="en-US" altLang="ja-JP" sz="1100">
              <a:latin typeface="ＭＳ Ｐゴシック" panose="020B0600070205080204" pitchFamily="50" charset="-128"/>
              <a:ea typeface="ＭＳ Ｐゴシック" panose="020B0600070205080204" pitchFamily="50" charset="-128"/>
            </a:rPr>
            <a:t>88.0</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87.2</a:t>
          </a:r>
          <a:r>
            <a:rPr kumimoji="1" lang="ja-JP" altLang="en-US" sz="1100">
              <a:latin typeface="ＭＳ Ｐゴシック" panose="020B0600070205080204" pitchFamily="50" charset="-128"/>
              <a:ea typeface="ＭＳ Ｐゴシック" panose="020B0600070205080204" pitchFamily="50" charset="-128"/>
            </a:rPr>
            <a:t>％へ</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ポイント改善した。</a:t>
          </a:r>
        </a:p>
        <a:p>
          <a:r>
            <a:rPr kumimoji="1" lang="ja-JP" altLang="en-US" sz="1100">
              <a:latin typeface="ＭＳ Ｐゴシック" panose="020B0600070205080204" pitchFamily="50" charset="-128"/>
              <a:ea typeface="ＭＳ Ｐゴシック" panose="020B0600070205080204" pitchFamily="50" charset="-128"/>
            </a:rPr>
            <a:t>　　エネルギー・食料品価格等の物価高騰の影響が続いているが、引き続き企業誘致や定住人口増加に資する取組みを進めることで経常一般財源等を確保するとともに、行財政改革の取組みにより経常経費充当一般財源等を抑制することで、財政構造の弾力性向上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167894</xdr:rowOff>
    </xdr:from>
    <xdr:to>
      <xdr:col>23</xdr:col>
      <xdr:colOff>133350</xdr:colOff>
      <xdr:row>60</xdr:row>
      <xdr:rowOff>73660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8344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60</xdr:row>
      <xdr:rowOff>73660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158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40132</xdr:rowOff>
    </xdr:from>
    <xdr:to>
      <xdr:col>15</xdr:col>
      <xdr:colOff>82550</xdr:colOff>
      <xdr:row>59</xdr:row>
      <xdr:rowOff>100330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98423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40132</xdr:rowOff>
    </xdr:from>
    <xdr:to>
      <xdr:col>11</xdr:col>
      <xdr:colOff>31750</xdr:colOff>
      <xdr:row>59</xdr:row>
      <xdr:rowOff>100330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98423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116603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133621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7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160782</xdr:rowOff>
    </xdr:from>
    <xdr:to>
      <xdr:col>11</xdr:col>
      <xdr:colOff>82550</xdr:colOff>
      <xdr:row>58</xdr:row>
      <xdr:rowOff>90932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101109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0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49530</xdr:rowOff>
    </xdr:from>
    <xdr:to>
      <xdr:col>7</xdr:col>
      <xdr:colOff>31750</xdr:colOff>
      <xdr:row>59</xdr:row>
      <xdr:rowOff>151130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161307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旧古瀬戸小学校解体工事の減などにより物件費は減少しているものの、定年延長による退職者数の増に伴う退職金の増や、基本給の増などに伴う人件費の増加を主な要因として、前年度と比較して</a:t>
          </a:r>
          <a:r>
            <a:rPr kumimoji="1" lang="en-US" altLang="ja-JP" sz="1100">
              <a:latin typeface="ＭＳ Ｐゴシック" panose="020B0600070205080204" pitchFamily="50" charset="-128"/>
              <a:ea typeface="ＭＳ Ｐゴシック" panose="020B0600070205080204" pitchFamily="50" charset="-128"/>
            </a:rPr>
            <a:t>3,808</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％の増となっている。</a:t>
          </a:r>
        </a:p>
        <a:p>
          <a:r>
            <a:rPr kumimoji="1" lang="ja-JP" altLang="en-US" sz="1100">
              <a:latin typeface="ＭＳ Ｐゴシック" panose="020B0600070205080204" pitchFamily="50" charset="-128"/>
              <a:ea typeface="ＭＳ Ｐゴシック" panose="020B0600070205080204" pitchFamily="50" charset="-128"/>
            </a:rPr>
            <a:t>　今後も人件費の適正化を図るとともに、事務事業の見直しなどによる経費削減に努める。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124332</xdr:rowOff>
    </xdr:from>
    <xdr:to>
      <xdr:col>23</xdr:col>
      <xdr:colOff>133350</xdr:colOff>
      <xdr:row>82</xdr:row>
      <xdr:rowOff>18515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11782"/>
          <a:ext cx="838200" cy="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114128</xdr:rowOff>
    </xdr:from>
    <xdr:to>
      <xdr:col>19</xdr:col>
      <xdr:colOff>133350</xdr:colOff>
      <xdr:row>81</xdr:row>
      <xdr:rowOff>124332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01578"/>
          <a:ext cx="8890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63041</xdr:rowOff>
    </xdr:from>
    <xdr:to>
      <xdr:col>15</xdr:col>
      <xdr:colOff>82550</xdr:colOff>
      <xdr:row>81</xdr:row>
      <xdr:rowOff>114128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50491"/>
          <a:ext cx="889000" cy="5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58703</xdr:rowOff>
    </xdr:from>
    <xdr:to>
      <xdr:col>11</xdr:col>
      <xdr:colOff>31750</xdr:colOff>
      <xdr:row>81</xdr:row>
      <xdr:rowOff>63041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74703"/>
          <a:ext cx="889000" cy="17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139165</xdr:rowOff>
    </xdr:from>
    <xdr:to>
      <xdr:col>23</xdr:col>
      <xdr:colOff>184150</xdr:colOff>
      <xdr:row>82</xdr:row>
      <xdr:rowOff>69315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2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155692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7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73532</xdr:rowOff>
    </xdr:from>
    <xdr:to>
      <xdr:col>19</xdr:col>
      <xdr:colOff>184150</xdr:colOff>
      <xdr:row>82</xdr:row>
      <xdr:rowOff>3682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6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13859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29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63328</xdr:rowOff>
    </xdr:from>
    <xdr:to>
      <xdr:col>15</xdr:col>
      <xdr:colOff>133350</xdr:colOff>
      <xdr:row>81</xdr:row>
      <xdr:rowOff>164928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5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1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12241</xdr:rowOff>
    </xdr:from>
    <xdr:to>
      <xdr:col>11</xdr:col>
      <xdr:colOff>82550</xdr:colOff>
      <xdr:row>81</xdr:row>
      <xdr:rowOff>113841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9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124018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6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7903</xdr:rowOff>
    </xdr:from>
    <xdr:to>
      <xdr:col>7</xdr:col>
      <xdr:colOff>31750</xdr:colOff>
      <xdr:row>80</xdr:row>
      <xdr:rowOff>109503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2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119680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9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高齢層の昇給抑制及び職制の見直しを実施したことにより、ラスパイレス指数は、</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を下回る</a:t>
          </a:r>
          <a:r>
            <a:rPr kumimoji="1" lang="en-US" altLang="ja-JP" sz="1100">
              <a:latin typeface="ＭＳ Ｐゴシック" panose="020B0600070205080204" pitchFamily="50" charset="-128"/>
              <a:ea typeface="ＭＳ Ｐゴシック" panose="020B0600070205080204" pitchFamily="50" charset="-128"/>
            </a:rPr>
            <a:t>99.8</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今後は、管理職比率の適正化を進め、国家公務員の給与水準との均衡に努める。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6640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87</xdr:row>
      <xdr:rowOff>70909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664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30691</xdr:rowOff>
    </xdr:from>
    <xdr:to>
      <xdr:col>72</xdr:col>
      <xdr:colOff>203200</xdr:colOff>
      <xdr:row>87</xdr:row>
      <xdr:rowOff>70909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468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88</xdr:row>
      <xdr:rowOff>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468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151341</xdr:rowOff>
    </xdr:from>
    <xdr:to>
      <xdr:col>68</xdr:col>
      <xdr:colOff>203200</xdr:colOff>
      <xdr:row>87</xdr:row>
      <xdr:rowOff>81491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職員数（普通会計）は平成</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日時点の</a:t>
          </a:r>
          <a:r>
            <a:rPr kumimoji="1" lang="en-US" altLang="ja-JP" sz="1100">
              <a:latin typeface="ＭＳ Ｐゴシック" panose="020B0600070205080204" pitchFamily="50" charset="-128"/>
              <a:ea typeface="ＭＳ Ｐゴシック" panose="020B0600070205080204" pitchFamily="50" charset="-128"/>
            </a:rPr>
            <a:t>956</a:t>
          </a:r>
          <a:r>
            <a:rPr kumimoji="1" lang="ja-JP" altLang="en-US" sz="1100">
              <a:latin typeface="ＭＳ Ｐゴシック" panose="020B0600070205080204" pitchFamily="50" charset="-128"/>
              <a:ea typeface="ＭＳ Ｐゴシック" panose="020B0600070205080204" pitchFamily="50" charset="-128"/>
            </a:rPr>
            <a:t>人をピークに年々減少し、令和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日現在では</a:t>
          </a:r>
          <a:r>
            <a:rPr kumimoji="1" lang="en-US" altLang="ja-JP" sz="1100">
              <a:latin typeface="ＭＳ Ｐゴシック" panose="020B0600070205080204" pitchFamily="50" charset="-128"/>
              <a:ea typeface="ＭＳ Ｐゴシック" panose="020B0600070205080204" pitchFamily="50" charset="-128"/>
            </a:rPr>
            <a:t>753</a:t>
          </a:r>
          <a:r>
            <a:rPr kumimoji="1" lang="ja-JP" altLang="en-US" sz="1100">
              <a:latin typeface="ＭＳ Ｐゴシック" panose="020B0600070205080204" pitchFamily="50" charset="-128"/>
              <a:ea typeface="ＭＳ Ｐゴシック" panose="020B0600070205080204" pitchFamily="50" charset="-128"/>
            </a:rPr>
            <a:t>人であり、人口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人当たりの職員数は、類似団体内でも低い水準となっている。</a:t>
          </a:r>
        </a:p>
        <a:p>
          <a:r>
            <a:rPr kumimoji="1" lang="ja-JP" altLang="en-US" sz="1100">
              <a:latin typeface="ＭＳ Ｐゴシック" panose="020B0600070205080204" pitchFamily="50" charset="-128"/>
              <a:ea typeface="ＭＳ Ｐゴシック" panose="020B0600070205080204" pitchFamily="50" charset="-128"/>
            </a:rPr>
            <a:t>　今後も行政サービスの適切な提供を維持できるよう、事務事業の見直し等を継続し、適正な定員管理に努める。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58965</xdr:rowOff>
    </xdr:from>
    <xdr:to>
      <xdr:col>81</xdr:col>
      <xdr:colOff>44450</xdr:colOff>
      <xdr:row>59</xdr:row>
      <xdr:rowOff>148590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174515"/>
          <a:ext cx="8382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85634</xdr:rowOff>
    </xdr:from>
    <xdr:to>
      <xdr:col>77</xdr:col>
      <xdr:colOff>44450</xdr:colOff>
      <xdr:row>59</xdr:row>
      <xdr:rowOff>58965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029734"/>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68399</xdr:rowOff>
    </xdr:from>
    <xdr:to>
      <xdr:col>72</xdr:col>
      <xdr:colOff>203200</xdr:colOff>
      <xdr:row>58</xdr:row>
      <xdr:rowOff>85634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01249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64951</xdr:rowOff>
    </xdr:from>
    <xdr:to>
      <xdr:col>68</xdr:col>
      <xdr:colOff>152400</xdr:colOff>
      <xdr:row>58</xdr:row>
      <xdr:rowOff>68399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00905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97790</xdr:rowOff>
    </xdr:from>
    <xdr:to>
      <xdr:col>81</xdr:col>
      <xdr:colOff>95250</xdr:colOff>
      <xdr:row>60</xdr:row>
      <xdr:rowOff>27940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114317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8165</xdr:rowOff>
    </xdr:from>
    <xdr:to>
      <xdr:col>77</xdr:col>
      <xdr:colOff>95250</xdr:colOff>
      <xdr:row>59</xdr:row>
      <xdr:rowOff>109765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119942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9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34834</xdr:rowOff>
    </xdr:from>
    <xdr:to>
      <xdr:col>73</xdr:col>
      <xdr:colOff>44450</xdr:colOff>
      <xdr:row>58</xdr:row>
      <xdr:rowOff>136434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99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146611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74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17599</xdr:rowOff>
    </xdr:from>
    <xdr:to>
      <xdr:col>68</xdr:col>
      <xdr:colOff>203200</xdr:colOff>
      <xdr:row>58</xdr:row>
      <xdr:rowOff>119199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9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129376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73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14151</xdr:rowOff>
    </xdr:from>
    <xdr:to>
      <xdr:col>64</xdr:col>
      <xdr:colOff>152400</xdr:colOff>
      <xdr:row>58</xdr:row>
      <xdr:rowOff>115751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125928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72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元利償還金が減少したことなどにより、単年度の実質公債費比率が</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％へ</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ポイントの改善となっている。一方、３年平均は、公立陶生病院組合において、令和３年度に４条分繰出金が大きく減少していたことによる反動で、前年度の</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％へ</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ポイントの悪化となった。</a:t>
          </a:r>
        </a:p>
        <a:p>
          <a:r>
            <a:rPr kumimoji="1" lang="ja-JP" altLang="en-US" sz="1100">
              <a:latin typeface="ＭＳ Ｐゴシック" panose="020B0600070205080204" pitchFamily="50" charset="-128"/>
              <a:ea typeface="ＭＳ Ｐゴシック" panose="020B0600070205080204" pitchFamily="50" charset="-128"/>
            </a:rPr>
            <a:t>　今後は、小中学校の長寿命化工事や尾張東部衛生組合のごみ処理施設長寿命化に係る起債などによる公債費負担の増が見込まれるため、引き続き市債の借入を計画的に行い、公債費負担の適正化に努める。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155928</xdr:rowOff>
    </xdr:from>
    <xdr:to>
      <xdr:col>81</xdr:col>
      <xdr:colOff>44450</xdr:colOff>
      <xdr:row>37</xdr:row>
      <xdr:rowOff>64911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2812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155928</xdr:rowOff>
    </xdr:from>
    <xdr:to>
      <xdr:col>77</xdr:col>
      <xdr:colOff>44450</xdr:colOff>
      <xdr:row>37</xdr:row>
      <xdr:rowOff>91722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3281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91722</xdr:rowOff>
    </xdr:from>
    <xdr:to>
      <xdr:col>72</xdr:col>
      <xdr:colOff>203200</xdr:colOff>
      <xdr:row>37</xdr:row>
      <xdr:rowOff>91722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435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91722</xdr:rowOff>
    </xdr:from>
    <xdr:to>
      <xdr:col>68</xdr:col>
      <xdr:colOff>152400</xdr:colOff>
      <xdr:row>37</xdr:row>
      <xdr:rowOff>145345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4353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14111</xdr:rowOff>
    </xdr:from>
    <xdr:to>
      <xdr:col>81</xdr:col>
      <xdr:colOff>95250</xdr:colOff>
      <xdr:row>37</xdr:row>
      <xdr:rowOff>115711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30638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0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105128</xdr:rowOff>
    </xdr:from>
    <xdr:to>
      <xdr:col>77</xdr:col>
      <xdr:colOff>95250</xdr:colOff>
      <xdr:row>37</xdr:row>
      <xdr:rowOff>35278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45455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4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40922</xdr:rowOff>
    </xdr:from>
    <xdr:to>
      <xdr:col>73</xdr:col>
      <xdr:colOff>44450</xdr:colOff>
      <xdr:row>37</xdr:row>
      <xdr:rowOff>142522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152699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40922</xdr:rowOff>
    </xdr:from>
    <xdr:to>
      <xdr:col>68</xdr:col>
      <xdr:colOff>203200</xdr:colOff>
      <xdr:row>37</xdr:row>
      <xdr:rowOff>142522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152699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94545</xdr:rowOff>
    </xdr:from>
    <xdr:to>
      <xdr:col>64</xdr:col>
      <xdr:colOff>152400</xdr:colOff>
      <xdr:row>38</xdr:row>
      <xdr:rowOff>24695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34872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立陶生病院組合において、地方債現在高は減少しているものの、令和３年度に４条分繰出金が大きく減少していたことによる反動で、組合等負担見込額が増加し、将来負担額が増加した。一方、充当可能財源等については、充当可能基金が増加したものの、臨時財政対策債償還費の減少に伴い基準財政需要額算入見込額が減少したこともあり、全体として減少した。結果として将来負担額を充当可能財源等額が上回ったことにより、将来負担比率は算定されない状況となった。</a:t>
          </a:r>
        </a:p>
        <a:p>
          <a:r>
            <a:rPr kumimoji="1" lang="ja-JP" altLang="en-US" sz="1100">
              <a:latin typeface="ＭＳ Ｐゴシック" panose="020B0600070205080204" pitchFamily="50" charset="-128"/>
              <a:ea typeface="ＭＳ Ｐゴシック" panose="020B0600070205080204" pitchFamily="50" charset="-128"/>
            </a:rPr>
            <a:t>　今後も、小中学校の長寿命化工事や、尾張東部衛生組合のごみ処理施設長寿命化に係る起債などによる将来負担の増が見込まれるため、引き続き計画的な借入により、将来負担の適正化に努める。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25612</xdr:rowOff>
    </xdr:from>
    <xdr:to>
      <xdr:col>64</xdr:col>
      <xdr:colOff>152400</xdr:colOff>
      <xdr:row>15</xdr:row>
      <xdr:rowOff>127212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111989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8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126,274
121,028
111.40
52,272,499
49,453,210
2,195,366
27,149,772
24,318,729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経費充当一般財源等における人件費充当額は、基本給の増加等により前年度と比較して増加している一方、地方特例交付金や普通交付税等の増などによる経常一般財源等の増加の方が大きく、人件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ポイント低下し、</a:t>
          </a:r>
          <a:r>
            <a:rPr kumimoji="1" lang="en-US" altLang="ja-JP" sz="1200">
              <a:latin typeface="ＭＳ Ｐゴシック" panose="020B0600070205080204" pitchFamily="50" charset="-128"/>
              <a:ea typeface="ＭＳ Ｐゴシック" panose="020B0600070205080204" pitchFamily="50" charset="-128"/>
            </a:rPr>
            <a:t>19.8</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今後も現在の職員数の規模を維持することで、引き続き人件費の適正化に努める。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34</xdr:row>
      <xdr:rowOff>76200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80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76200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8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35</xdr:row>
      <xdr:rowOff>6350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80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6350</xdr:rowOff>
    </xdr:from>
    <xdr:to>
      <xdr:col>11</xdr:col>
      <xdr:colOff>9525</xdr:colOff>
      <xdr:row>35</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7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80027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25400</xdr:rowOff>
    </xdr:from>
    <xdr:to>
      <xdr:col>20</xdr:col>
      <xdr:colOff>38100</xdr:colOff>
      <xdr:row>34</xdr:row>
      <xdr:rowOff>127000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137177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2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127000</xdr:rowOff>
    </xdr:from>
    <xdr:to>
      <xdr:col>11</xdr:col>
      <xdr:colOff>60325</xdr:colOff>
      <xdr:row>35</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委託料等の増加に伴い、経常経費充当一般財源等における物件費充当額は増加している一方、経常一般財源等の増加の方が大きく、物件費に係る経常収支比率は前年度と比較して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ポイント低下し、</a:t>
          </a:r>
          <a:r>
            <a:rPr kumimoji="1" lang="en-US" altLang="ja-JP" sz="1200">
              <a:latin typeface="ＭＳ Ｐゴシック" panose="020B0600070205080204" pitchFamily="50" charset="-128"/>
              <a:ea typeface="ＭＳ Ｐゴシック" panose="020B0600070205080204" pitchFamily="50" charset="-128"/>
            </a:rPr>
            <a:t>18.6%</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今後も事務事業の見直しを行って更なる効率化やコストの縮減を図り、物件費の抑制に努める。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60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9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19050</xdr:rowOff>
    </xdr:from>
    <xdr:to>
      <xdr:col>73</xdr:col>
      <xdr:colOff>180975</xdr:colOff>
      <xdr:row>18</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33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6350</xdr:rowOff>
    </xdr:from>
    <xdr:to>
      <xdr:col>69</xdr:col>
      <xdr:colOff>92075</xdr:colOff>
      <xdr:row>17</xdr:row>
      <xdr:rowOff>19050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2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139700</xdr:rowOff>
    </xdr:from>
    <xdr:to>
      <xdr:col>69</xdr:col>
      <xdr:colOff>142875</xdr:colOff>
      <xdr:row>17</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障害者福祉サービスに係る費用などの増により経常経費充当一般財源等における扶助費充当額は増加し、扶助費に係る経常収支比率は前年度と比較して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a:t>
          </a:r>
          <a:r>
            <a:rPr kumimoji="1" lang="en-US" altLang="ja-JP" sz="1200">
              <a:latin typeface="ＭＳ Ｐゴシック" panose="020B0600070205080204" pitchFamily="50" charset="-128"/>
              <a:ea typeface="ＭＳ Ｐゴシック" panose="020B0600070205080204" pitchFamily="50" charset="-128"/>
            </a:rPr>
            <a:t>14.8</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少子高齢化に伴う社会保障費の増加が見込まれることから、「事後対策より事前の予防」の考えのもとに、健康づくりの推進や地域包括ケアシステムの構築などを通じて、扶助費抑制策を継続して行う。</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127000</xdr:rowOff>
    </xdr:from>
    <xdr:to>
      <xdr:col>24</xdr:col>
      <xdr:colOff>25400</xdr:colOff>
      <xdr:row>61</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4140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60</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32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167822</xdr:rowOff>
    </xdr:from>
    <xdr:to>
      <xdr:col>15</xdr:col>
      <xdr:colOff>98425</xdr:colOff>
      <xdr:row>60</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60</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833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125185</xdr:rowOff>
    </xdr:from>
    <xdr:to>
      <xdr:col>24</xdr:col>
      <xdr:colOff>76200</xdr:colOff>
      <xdr:row>61</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33762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繰出金等の増加に伴い、経常経費充当一般財源等が増加している一方、経常一般財源等の増加の方が大きく、経常収支比率は前年度と比較して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ポイント低下し、</a:t>
          </a:r>
          <a:r>
            <a:rPr kumimoji="1" lang="en-US" altLang="ja-JP" sz="1200">
              <a:latin typeface="ＭＳ Ｐゴシック" panose="020B0600070205080204" pitchFamily="50" charset="-128"/>
              <a:ea typeface="ＭＳ Ｐゴシック" panose="020B0600070205080204" pitchFamily="50" charset="-128"/>
            </a:rPr>
            <a:t>15.5</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今後は下水道経営戦略に基づく経営基盤強化や特別会計における医療・介護給付費の抑制策を継続することなどにより、普通会計負担額の抑制を図る。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0</xdr:rowOff>
    </xdr:from>
    <xdr:to>
      <xdr:col>82</xdr:col>
      <xdr:colOff>107950</xdr:colOff>
      <xdr:row>60</xdr:row>
      <xdr:rowOff>25400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87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0</xdr:rowOff>
    </xdr:from>
    <xdr:to>
      <xdr:col>78</xdr:col>
      <xdr:colOff>69850</xdr:colOff>
      <xdr:row>60</xdr:row>
      <xdr:rowOff>25400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8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38100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38100</xdr:rowOff>
    </xdr:from>
    <xdr:to>
      <xdr:col>69</xdr:col>
      <xdr:colOff>92075</xdr:colOff>
      <xdr:row>60</xdr:row>
      <xdr:rowOff>114300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325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120650</xdr:rowOff>
    </xdr:from>
    <xdr:to>
      <xdr:col>74</xdr:col>
      <xdr:colOff>31750</xdr:colOff>
      <xdr:row>60</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158750</xdr:rowOff>
    </xdr:from>
    <xdr:to>
      <xdr:col>69</xdr:col>
      <xdr:colOff>142875</xdr:colOff>
      <xdr:row>60</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一部事務組合等への負担金が増加したことにより、経常経費充当一般財源等における補助費等充当額は増加し、補助費等に係る経常収支比率は前年度と比較して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ポイント上昇し、</a:t>
          </a:r>
          <a:r>
            <a:rPr kumimoji="1" lang="en-US" altLang="ja-JP" sz="1200">
              <a:latin typeface="ＭＳ Ｐゴシック" panose="020B0600070205080204" pitchFamily="50" charset="-128"/>
              <a:ea typeface="ＭＳ Ｐゴシック" panose="020B0600070205080204" pitchFamily="50" charset="-128"/>
            </a:rPr>
            <a:t>10.3</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今後も各種補助金の見直しや、一部事務組合の経営基盤の強化や持続可能な事業運営により、負担金の適正化を図る。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483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163576</xdr:rowOff>
    </xdr:from>
    <xdr:to>
      <xdr:col>73</xdr:col>
      <xdr:colOff>180975</xdr:colOff>
      <xdr:row>35</xdr:row>
      <xdr:rowOff>156718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928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35</xdr:row>
      <xdr:rowOff>74422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928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経常経費充当一般財源等における公債費充当額は、償還が終了した借入の影響で前年度と比較して減少し、公債費に係る経常収支比率は前年度と比較して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ポイント低下し、</a:t>
          </a:r>
          <a:r>
            <a:rPr kumimoji="1" lang="en-US" altLang="ja-JP" sz="1200">
              <a:latin typeface="ＭＳ Ｐゴシック" panose="020B0600070205080204" pitchFamily="50" charset="-128"/>
              <a:ea typeface="ＭＳ Ｐゴシック" panose="020B0600070205080204" pitchFamily="50" charset="-128"/>
            </a:rPr>
            <a:t>8.2%</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従前より市債残高の圧縮を図ってきたため、類似団体内で上位にあり、全国平均も大きく下回っている。今後は小中学校の長寿命化工事や、小中学校屋内運動場空調設備整備に係る借入が予定され、公債費の増大が見込まれるが、引き続き計画的な借入を行い、公債費負担の適正化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131899</xdr:rowOff>
    </xdr:from>
    <xdr:to>
      <xdr:col>24</xdr:col>
      <xdr:colOff>25400</xdr:colOff>
      <xdr:row>76</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9064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158024</xdr:rowOff>
    </xdr:from>
    <xdr:to>
      <xdr:col>19</xdr:col>
      <xdr:colOff>187325</xdr:colOff>
      <xdr:row>76</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167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158024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971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138430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9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81099</xdr:rowOff>
    </xdr:from>
    <xdr:to>
      <xdr:col>24</xdr:col>
      <xdr:colOff>76200</xdr:colOff>
      <xdr:row>76</xdr:row>
      <xdr:rowOff>11249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97626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8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107224</xdr:rowOff>
    </xdr:from>
    <xdr:to>
      <xdr:col>15</xdr:col>
      <xdr:colOff>149225</xdr:colOff>
      <xdr:row>76</xdr:row>
      <xdr:rowOff>37374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47551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一般財源等は増加している一方、経常経費充当一般財源等における公債費以外の充当額も増加しており、結果としてその増加率がほぼ同率となったため、公債費以外に係る経常収支比率は前年度と同率となった。</a:t>
          </a:r>
        </a:p>
        <a:p>
          <a:r>
            <a:rPr kumimoji="1" lang="ja-JP" altLang="en-US" sz="1200">
              <a:latin typeface="ＭＳ Ｐゴシック" panose="020B0600070205080204" pitchFamily="50" charset="-128"/>
              <a:ea typeface="ＭＳ Ｐゴシック" panose="020B0600070205080204" pitchFamily="50" charset="-128"/>
            </a:rPr>
            <a:t>　今後も企業誘致や定住人口の維持・増加に資する取組みを進めることで経常一般財源等を確保するとともに、行財政改革の取組みにより経常経費充当一般財源等を抑制することで、財政構造の弾力性向上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76</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19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111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81280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514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104139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51460"/>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86377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25673</xdr:rowOff>
    </xdr:from>
    <xdr:to>
      <xdr:col>29</xdr:col>
      <xdr:colOff>127000</xdr:colOff>
      <xdr:row>18</xdr:row>
      <xdr:rowOff>24473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0698"/>
          <a:ext cx="0" cy="1027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168000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13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24473</xdr:rowOff>
    </xdr:from>
    <xdr:to>
      <xdr:col>30</xdr:col>
      <xdr:colOff>25400</xdr:colOff>
      <xdr:row>18</xdr:row>
      <xdr:rowOff>24473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158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112050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25673</xdr:rowOff>
    </xdr:from>
    <xdr:to>
      <xdr:col>30</xdr:col>
      <xdr:colOff>25400</xdr:colOff>
      <xdr:row>12</xdr:row>
      <xdr:rowOff>25673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06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145307</xdr:rowOff>
    </xdr:from>
    <xdr:to>
      <xdr:col>29</xdr:col>
      <xdr:colOff>127000</xdr:colOff>
      <xdr:row>18</xdr:row>
      <xdr:rowOff>71888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7582"/>
          <a:ext cx="647700" cy="98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118768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66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102241</xdr:rowOff>
    </xdr:from>
    <xdr:to>
      <xdr:col>29</xdr:col>
      <xdr:colOff>177800</xdr:colOff>
      <xdr:row>16</xdr:row>
      <xdr:rowOff>32391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216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71888</xdr:rowOff>
    </xdr:from>
    <xdr:to>
      <xdr:col>26</xdr:col>
      <xdr:colOff>50800</xdr:colOff>
      <xdr:row>18</xdr:row>
      <xdr:rowOff>108407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5613"/>
          <a:ext cx="698500" cy="36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60846</xdr:rowOff>
    </xdr:from>
    <xdr:to>
      <xdr:col>26</xdr:col>
      <xdr:colOff>101600</xdr:colOff>
      <xdr:row>16</xdr:row>
      <xdr:rowOff>162446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51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2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108407</xdr:rowOff>
    </xdr:from>
    <xdr:to>
      <xdr:col>22</xdr:col>
      <xdr:colOff>114300</xdr:colOff>
      <xdr:row>18</xdr:row>
      <xdr:rowOff>120485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2132"/>
          <a:ext cx="698500" cy="12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93631</xdr:rowOff>
    </xdr:from>
    <xdr:to>
      <xdr:col>22</xdr:col>
      <xdr:colOff>165100</xdr:colOff>
      <xdr:row>17</xdr:row>
      <xdr:rowOff>23781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33958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5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120485</xdr:rowOff>
    </xdr:from>
    <xdr:to>
      <xdr:col>18</xdr:col>
      <xdr:colOff>177800</xdr:colOff>
      <xdr:row>18</xdr:row>
      <xdr:rowOff>137973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4210"/>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103156</xdr:rowOff>
    </xdr:from>
    <xdr:to>
      <xdr:col>19</xdr:col>
      <xdr:colOff>38100</xdr:colOff>
      <xdr:row>17</xdr:row>
      <xdr:rowOff>33306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43483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163906</xdr:rowOff>
    </xdr:from>
    <xdr:to>
      <xdr:col>15</xdr:col>
      <xdr:colOff>101600</xdr:colOff>
      <xdr:row>17</xdr:row>
      <xdr:rowOff>94056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104233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94507</xdr:rowOff>
    </xdr:from>
    <xdr:to>
      <xdr:col>29</xdr:col>
      <xdr:colOff>177800</xdr:colOff>
      <xdr:row>18</xdr:row>
      <xdr:rowOff>24657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6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5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21088</xdr:rowOff>
    </xdr:from>
    <xdr:to>
      <xdr:col>26</xdr:col>
      <xdr:colOff>101600</xdr:colOff>
      <xdr:row>18</xdr:row>
      <xdr:rowOff>122689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48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107465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1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57607</xdr:rowOff>
    </xdr:from>
    <xdr:to>
      <xdr:col>22</xdr:col>
      <xdr:colOff>165100</xdr:colOff>
      <xdr:row>18</xdr:row>
      <xdr:rowOff>159207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1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143984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69685</xdr:rowOff>
    </xdr:from>
    <xdr:to>
      <xdr:col>19</xdr:col>
      <xdr:colOff>38100</xdr:colOff>
      <xdr:row>18</xdr:row>
      <xdr:rowOff>171285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156062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87173</xdr:rowOff>
    </xdr:from>
    <xdr:to>
      <xdr:col>15</xdr:col>
      <xdr:colOff>101600</xdr:colOff>
      <xdr:row>19</xdr:row>
      <xdr:rowOff>17323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2100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119837</xdr:rowOff>
    </xdr:from>
    <xdr:to>
      <xdr:col>29</xdr:col>
      <xdr:colOff>127000</xdr:colOff>
      <xdr:row>36</xdr:row>
      <xdr:rowOff>144717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73087"/>
          <a:ext cx="647700" cy="24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37694</xdr:rowOff>
    </xdr:from>
    <xdr:to>
      <xdr:col>26</xdr:col>
      <xdr:colOff>50800</xdr:colOff>
      <xdr:row>36</xdr:row>
      <xdr:rowOff>119837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90944"/>
          <a:ext cx="698500" cy="82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37694</xdr:rowOff>
    </xdr:from>
    <xdr:to>
      <xdr:col>22</xdr:col>
      <xdr:colOff>114300</xdr:colOff>
      <xdr:row>37</xdr:row>
      <xdr:rowOff>99454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90944"/>
          <a:ext cx="698500" cy="233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303822</xdr:rowOff>
    </xdr:from>
    <xdr:to>
      <xdr:col>18</xdr:col>
      <xdr:colOff>177800</xdr:colOff>
      <xdr:row>37</xdr:row>
      <xdr:rowOff>99454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14172"/>
          <a:ext cx="698500" cy="309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93917</xdr:rowOff>
    </xdr:from>
    <xdr:to>
      <xdr:col>29</xdr:col>
      <xdr:colOff>177800</xdr:colOff>
      <xdr:row>37</xdr:row>
      <xdr:rowOff>24067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65994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1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69037</xdr:rowOff>
    </xdr:from>
    <xdr:to>
      <xdr:col>26</xdr:col>
      <xdr:colOff>101600</xdr:colOff>
      <xdr:row>36</xdr:row>
      <xdr:rowOff>170637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155414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08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329794</xdr:rowOff>
    </xdr:from>
    <xdr:to>
      <xdr:col>22</xdr:col>
      <xdr:colOff>165100</xdr:colOff>
      <xdr:row>36</xdr:row>
      <xdr:rowOff>88494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0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73271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2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48654</xdr:rowOff>
    </xdr:from>
    <xdr:to>
      <xdr:col>19</xdr:col>
      <xdr:colOff>38100</xdr:colOff>
      <xdr:row>37</xdr:row>
      <xdr:rowOff>150254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73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135031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5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253022</xdr:rowOff>
    </xdr:from>
    <xdr:to>
      <xdr:col>15</xdr:col>
      <xdr:colOff>101600</xdr:colOff>
      <xdr:row>36</xdr:row>
      <xdr:rowOff>11722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339399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126,274
121,028
111.40
52,272,499
49,453,210
2,195,366
27,149,772
24,318,729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107467</xdr:rowOff>
    </xdr:from>
    <xdr:to>
      <xdr:col>24</xdr:col>
      <xdr:colOff>63500</xdr:colOff>
      <xdr:row>38</xdr:row>
      <xdr:rowOff>130262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1117"/>
          <a:ext cx="838200" cy="19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130262</xdr:rowOff>
    </xdr:from>
    <xdr:to>
      <xdr:col>19</xdr:col>
      <xdr:colOff>177800</xdr:colOff>
      <xdr:row>38</xdr:row>
      <xdr:rowOff>161874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45362"/>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155376</xdr:rowOff>
    </xdr:from>
    <xdr:to>
      <xdr:col>15</xdr:col>
      <xdr:colOff>50800</xdr:colOff>
      <xdr:row>38</xdr:row>
      <xdr:rowOff>161874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70476"/>
          <a:ext cx="8890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155376</xdr:rowOff>
    </xdr:from>
    <xdr:to>
      <xdr:col>10</xdr:col>
      <xdr:colOff>114300</xdr:colOff>
      <xdr:row>39</xdr:row>
      <xdr:rowOff>3944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70476"/>
          <a:ext cx="889000" cy="2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56667</xdr:rowOff>
    </xdr:from>
    <xdr:to>
      <xdr:col>24</xdr:col>
      <xdr:colOff>114300</xdr:colOff>
      <xdr:row>37</xdr:row>
      <xdr:rowOff>158267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35094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79462</xdr:rowOff>
    </xdr:from>
    <xdr:to>
      <xdr:col>20</xdr:col>
      <xdr:colOff>38100</xdr:colOff>
      <xdr:row>39</xdr:row>
      <xdr:rowOff>9612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9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739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8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111074</xdr:rowOff>
    </xdr:from>
    <xdr:to>
      <xdr:col>15</xdr:col>
      <xdr:colOff>101600</xdr:colOff>
      <xdr:row>39</xdr:row>
      <xdr:rowOff>41224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32351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104576</xdr:rowOff>
    </xdr:from>
    <xdr:to>
      <xdr:col>10</xdr:col>
      <xdr:colOff>165100</xdr:colOff>
      <xdr:row>39</xdr:row>
      <xdr:rowOff>34726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25853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1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124594</xdr:rowOff>
    </xdr:from>
    <xdr:to>
      <xdr:col>6</xdr:col>
      <xdr:colOff>38100</xdr:colOff>
      <xdr:row>39</xdr:row>
      <xdr:rowOff>54744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45871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3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123881</xdr:rowOff>
    </xdr:from>
    <xdr:to>
      <xdr:col>24</xdr:col>
      <xdr:colOff>63500</xdr:colOff>
      <xdr:row>56</xdr:row>
      <xdr:rowOff>139654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25081"/>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59073</xdr:rowOff>
    </xdr:from>
    <xdr:to>
      <xdr:col>19</xdr:col>
      <xdr:colOff>177800</xdr:colOff>
      <xdr:row>56</xdr:row>
      <xdr:rowOff>123881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60273"/>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59073</xdr:rowOff>
    </xdr:from>
    <xdr:to>
      <xdr:col>15</xdr:col>
      <xdr:colOff>50800</xdr:colOff>
      <xdr:row>56</xdr:row>
      <xdr:rowOff>136957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0273"/>
          <a:ext cx="889000" cy="7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136957</xdr:rowOff>
    </xdr:from>
    <xdr:to>
      <xdr:col>10</xdr:col>
      <xdr:colOff>114300</xdr:colOff>
      <xdr:row>57</xdr:row>
      <xdr:rowOff>165760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8157"/>
          <a:ext cx="889000" cy="2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88854</xdr:rowOff>
    </xdr:from>
    <xdr:to>
      <xdr:col>24</xdr:col>
      <xdr:colOff>114300</xdr:colOff>
      <xdr:row>57</xdr:row>
      <xdr:rowOff>19004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67281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73081</xdr:rowOff>
    </xdr:from>
    <xdr:to>
      <xdr:col>20</xdr:col>
      <xdr:colOff>38100</xdr:colOff>
      <xdr:row>57</xdr:row>
      <xdr:rowOff>3231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165808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8273</xdr:rowOff>
    </xdr:from>
    <xdr:to>
      <xdr:col>15</xdr:col>
      <xdr:colOff>101600</xdr:colOff>
      <xdr:row>56</xdr:row>
      <xdr:rowOff>109873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101000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86157</xdr:rowOff>
    </xdr:from>
    <xdr:to>
      <xdr:col>10</xdr:col>
      <xdr:colOff>165100</xdr:colOff>
      <xdr:row>57</xdr:row>
      <xdr:rowOff>16307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7434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8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114960</xdr:rowOff>
    </xdr:from>
    <xdr:to>
      <xdr:col>6</xdr:col>
      <xdr:colOff>38100</xdr:colOff>
      <xdr:row>58</xdr:row>
      <xdr:rowOff>45110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36237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7112</xdr:rowOff>
    </xdr:from>
    <xdr:to>
      <xdr:col>24</xdr:col>
      <xdr:colOff>63500</xdr:colOff>
      <xdr:row>75</xdr:row>
      <xdr:rowOff>7366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65862"/>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7366</xdr:rowOff>
    </xdr:from>
    <xdr:to>
      <xdr:col>19</xdr:col>
      <xdr:colOff>177800</xdr:colOff>
      <xdr:row>76</xdr:row>
      <xdr:rowOff>20447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866116"/>
          <a:ext cx="889000" cy="18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64135</xdr:rowOff>
    </xdr:from>
    <xdr:to>
      <xdr:col>15</xdr:col>
      <xdr:colOff>50800</xdr:colOff>
      <xdr:row>76</xdr:row>
      <xdr:rowOff>20447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22885"/>
          <a:ext cx="889000" cy="1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64135</xdr:rowOff>
    </xdr:from>
    <xdr:to>
      <xdr:col>10</xdr:col>
      <xdr:colOff>114300</xdr:colOff>
      <xdr:row>75</xdr:row>
      <xdr:rowOff>110363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22885"/>
          <a:ext cx="8890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127762</xdr:rowOff>
    </xdr:from>
    <xdr:to>
      <xdr:col>24</xdr:col>
      <xdr:colOff>114300</xdr:colOff>
      <xdr:row>75</xdr:row>
      <xdr:rowOff>57912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1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150639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6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128016</xdr:rowOff>
    </xdr:from>
    <xdr:to>
      <xdr:col>20</xdr:col>
      <xdr:colOff>38100</xdr:colOff>
      <xdr:row>75</xdr:row>
      <xdr:rowOff>58166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74693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59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141097</xdr:rowOff>
    </xdr:from>
    <xdr:to>
      <xdr:col>15</xdr:col>
      <xdr:colOff>101600</xdr:colOff>
      <xdr:row>76</xdr:row>
      <xdr:rowOff>71247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62374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13335</xdr:rowOff>
    </xdr:from>
    <xdr:to>
      <xdr:col>10</xdr:col>
      <xdr:colOff>165100</xdr:colOff>
      <xdr:row>75</xdr:row>
      <xdr:rowOff>114935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131462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6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59563</xdr:rowOff>
    </xdr:from>
    <xdr:to>
      <xdr:col>6</xdr:col>
      <xdr:colOff>38100</xdr:colOff>
      <xdr:row>75</xdr:row>
      <xdr:rowOff>161162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18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6240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9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79625</xdr:rowOff>
    </xdr:from>
    <xdr:to>
      <xdr:col>24</xdr:col>
      <xdr:colOff>63500</xdr:colOff>
      <xdr:row>96</xdr:row>
      <xdr:rowOff>101547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67375"/>
          <a:ext cx="838200" cy="19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101547</xdr:rowOff>
    </xdr:from>
    <xdr:to>
      <xdr:col>19</xdr:col>
      <xdr:colOff>177800</xdr:colOff>
      <xdr:row>97</xdr:row>
      <xdr:rowOff>76857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60747"/>
          <a:ext cx="889000" cy="1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24485</xdr:rowOff>
    </xdr:from>
    <xdr:to>
      <xdr:col>15</xdr:col>
      <xdr:colOff>50800</xdr:colOff>
      <xdr:row>97</xdr:row>
      <xdr:rowOff>76857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83685"/>
          <a:ext cx="889000" cy="22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24485</xdr:rowOff>
    </xdr:from>
    <xdr:to>
      <xdr:col>10</xdr:col>
      <xdr:colOff>114300</xdr:colOff>
      <xdr:row>99</xdr:row>
      <xdr:rowOff>40213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83685"/>
          <a:ext cx="889000" cy="53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28825</xdr:rowOff>
    </xdr:from>
    <xdr:to>
      <xdr:col>24</xdr:col>
      <xdr:colOff>114300</xdr:colOff>
      <xdr:row>95</xdr:row>
      <xdr:rowOff>130425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7252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9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50747</xdr:rowOff>
    </xdr:from>
    <xdr:to>
      <xdr:col>20</xdr:col>
      <xdr:colOff>38100</xdr:colOff>
      <xdr:row>96</xdr:row>
      <xdr:rowOff>152347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0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143474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0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26057</xdr:rowOff>
    </xdr:from>
    <xdr:to>
      <xdr:col>15</xdr:col>
      <xdr:colOff>101600</xdr:colOff>
      <xdr:row>97</xdr:row>
      <xdr:rowOff>127657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118784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4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145135</xdr:rowOff>
    </xdr:from>
    <xdr:to>
      <xdr:col>10</xdr:col>
      <xdr:colOff>165100</xdr:colOff>
      <xdr:row>96</xdr:row>
      <xdr:rowOff>75285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66412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52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160863</xdr:rowOff>
    </xdr:from>
    <xdr:to>
      <xdr:col>6</xdr:col>
      <xdr:colOff>38100</xdr:colOff>
      <xdr:row>99</xdr:row>
      <xdr:rowOff>91013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6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82140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5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3429</xdr:rowOff>
    </xdr:from>
    <xdr:to>
      <xdr:col>55</xdr:col>
      <xdr:colOff>0</xdr:colOff>
      <xdr:row>38</xdr:row>
      <xdr:rowOff>98895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18529"/>
          <a:ext cx="838200" cy="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160731</xdr:rowOff>
    </xdr:from>
    <xdr:to>
      <xdr:col>50</xdr:col>
      <xdr:colOff>114300</xdr:colOff>
      <xdr:row>38</xdr:row>
      <xdr:rowOff>98895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04381"/>
          <a:ext cx="889000" cy="10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160731</xdr:rowOff>
    </xdr:from>
    <xdr:to>
      <xdr:col>45</xdr:col>
      <xdr:colOff>177800</xdr:colOff>
      <xdr:row>38</xdr:row>
      <xdr:rowOff>112903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04381"/>
          <a:ext cx="889000" cy="1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87287</xdr:rowOff>
    </xdr:from>
    <xdr:to>
      <xdr:col>41</xdr:col>
      <xdr:colOff>50800</xdr:colOff>
      <xdr:row>38</xdr:row>
      <xdr:rowOff>112903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230787"/>
          <a:ext cx="889000" cy="139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124079</xdr:rowOff>
    </xdr:from>
    <xdr:to>
      <xdr:col>55</xdr:col>
      <xdr:colOff>50800</xdr:colOff>
      <xdr:row>38</xdr:row>
      <xdr:rowOff>54229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102506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48095</xdr:rowOff>
    </xdr:from>
    <xdr:to>
      <xdr:col>50</xdr:col>
      <xdr:colOff>165100</xdr:colOff>
      <xdr:row>38</xdr:row>
      <xdr:rowOff>149695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140822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5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109931</xdr:rowOff>
    </xdr:from>
    <xdr:to>
      <xdr:col>46</xdr:col>
      <xdr:colOff>38100</xdr:colOff>
      <xdr:row>38</xdr:row>
      <xdr:rowOff>40081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31208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62103</xdr:rowOff>
    </xdr:from>
    <xdr:to>
      <xdr:col>41</xdr:col>
      <xdr:colOff>101600</xdr:colOff>
      <xdr:row>38</xdr:row>
      <xdr:rowOff>163703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7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154830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6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36487</xdr:rowOff>
    </xdr:from>
    <xdr:to>
      <xdr:col>36</xdr:col>
      <xdr:colOff>165100</xdr:colOff>
      <xdr:row>30</xdr:row>
      <xdr:rowOff>138087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17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129214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27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120879</xdr:rowOff>
    </xdr:from>
    <xdr:to>
      <xdr:col>55</xdr:col>
      <xdr:colOff>0</xdr:colOff>
      <xdr:row>59</xdr:row>
      <xdr:rowOff>66586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64979"/>
          <a:ext cx="838200" cy="1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66586</xdr:rowOff>
    </xdr:from>
    <xdr:to>
      <xdr:col>50</xdr:col>
      <xdr:colOff>114300</xdr:colOff>
      <xdr:row>59</xdr:row>
      <xdr:rowOff>91719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182136"/>
          <a:ext cx="889000" cy="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13474</xdr:rowOff>
    </xdr:from>
    <xdr:to>
      <xdr:col>45</xdr:col>
      <xdr:colOff>177800</xdr:colOff>
      <xdr:row>59</xdr:row>
      <xdr:rowOff>91719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129024"/>
          <a:ext cx="889000" cy="7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136513</xdr:rowOff>
    </xdr:from>
    <xdr:to>
      <xdr:col>41</xdr:col>
      <xdr:colOff>50800</xdr:colOff>
      <xdr:row>59</xdr:row>
      <xdr:rowOff>13474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10080613"/>
          <a:ext cx="889000" cy="4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70079</xdr:rowOff>
    </xdr:from>
    <xdr:to>
      <xdr:col>55</xdr:col>
      <xdr:colOff>50800</xdr:colOff>
      <xdr:row>59</xdr:row>
      <xdr:rowOff>229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48506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9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15786</xdr:rowOff>
    </xdr:from>
    <xdr:to>
      <xdr:col>50</xdr:col>
      <xdr:colOff>165100</xdr:colOff>
      <xdr:row>59</xdr:row>
      <xdr:rowOff>117386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1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108513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22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40919</xdr:rowOff>
    </xdr:from>
    <xdr:to>
      <xdr:col>46</xdr:col>
      <xdr:colOff>38100</xdr:colOff>
      <xdr:row>59</xdr:row>
      <xdr:rowOff>142519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1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133646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24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134124</xdr:rowOff>
    </xdr:from>
    <xdr:to>
      <xdr:col>41</xdr:col>
      <xdr:colOff>101600</xdr:colOff>
      <xdr:row>59</xdr:row>
      <xdr:rowOff>64274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7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55401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7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85713</xdr:rowOff>
    </xdr:from>
    <xdr:to>
      <xdr:col>36</xdr:col>
      <xdr:colOff>165100</xdr:colOff>
      <xdr:row>59</xdr:row>
      <xdr:rowOff>15863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6990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2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84200</xdr:rowOff>
    </xdr:from>
    <xdr:to>
      <xdr:col>55</xdr:col>
      <xdr:colOff>0</xdr:colOff>
      <xdr:row>79</xdr:row>
      <xdr:rowOff>89309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628750"/>
          <a:ext cx="838200" cy="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69552</xdr:rowOff>
    </xdr:from>
    <xdr:to>
      <xdr:col>50</xdr:col>
      <xdr:colOff>114300</xdr:colOff>
      <xdr:row>79</xdr:row>
      <xdr:rowOff>89309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614102"/>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69552</xdr:rowOff>
    </xdr:from>
    <xdr:to>
      <xdr:col>45</xdr:col>
      <xdr:colOff>177800</xdr:colOff>
      <xdr:row>79</xdr:row>
      <xdr:rowOff>85244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614102"/>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74974</xdr:rowOff>
    </xdr:from>
    <xdr:to>
      <xdr:col>41</xdr:col>
      <xdr:colOff>50800</xdr:colOff>
      <xdr:row>79</xdr:row>
      <xdr:rowOff>85244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619524"/>
          <a:ext cx="889000" cy="1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33400</xdr:rowOff>
    </xdr:from>
    <xdr:to>
      <xdr:col>55</xdr:col>
      <xdr:colOff>50800</xdr:colOff>
      <xdr:row>79</xdr:row>
      <xdr:rowOff>135000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119777</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92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38509</xdr:rowOff>
    </xdr:from>
    <xdr:to>
      <xdr:col>50</xdr:col>
      <xdr:colOff>165100</xdr:colOff>
      <xdr:row>79</xdr:row>
      <xdr:rowOff>140109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8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131236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75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18752</xdr:rowOff>
    </xdr:from>
    <xdr:to>
      <xdr:col>46</xdr:col>
      <xdr:colOff>38100</xdr:colOff>
      <xdr:row>79</xdr:row>
      <xdr:rowOff>120352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111479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34444</xdr:rowOff>
    </xdr:from>
    <xdr:to>
      <xdr:col>41</xdr:col>
      <xdr:colOff>101600</xdr:colOff>
      <xdr:row>79</xdr:row>
      <xdr:rowOff>136044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127171</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71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24174</xdr:rowOff>
    </xdr:from>
    <xdr:to>
      <xdr:col>36</xdr:col>
      <xdr:colOff>165100</xdr:colOff>
      <xdr:row>79</xdr:row>
      <xdr:rowOff>125774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6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116901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6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136500</xdr:rowOff>
    </xdr:from>
    <xdr:to>
      <xdr:col>55</xdr:col>
      <xdr:colOff>0</xdr:colOff>
      <xdr:row>97</xdr:row>
      <xdr:rowOff>94932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595700"/>
          <a:ext cx="838200" cy="1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94932</xdr:rowOff>
    </xdr:from>
    <xdr:to>
      <xdr:col>50</xdr:col>
      <xdr:colOff>114300</xdr:colOff>
      <xdr:row>97</xdr:row>
      <xdr:rowOff>115773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25582"/>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68847</xdr:rowOff>
    </xdr:from>
    <xdr:to>
      <xdr:col>45</xdr:col>
      <xdr:colOff>177800</xdr:colOff>
      <xdr:row>97</xdr:row>
      <xdr:rowOff>115773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99497"/>
          <a:ext cx="889000" cy="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12370</xdr:rowOff>
    </xdr:from>
    <xdr:to>
      <xdr:col>41</xdr:col>
      <xdr:colOff>50800</xdr:colOff>
      <xdr:row>97</xdr:row>
      <xdr:rowOff>68847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643020"/>
          <a:ext cx="889000" cy="5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85700</xdr:rowOff>
    </xdr:from>
    <xdr:to>
      <xdr:col>55</xdr:col>
      <xdr:colOff>50800</xdr:colOff>
      <xdr:row>97</xdr:row>
      <xdr:rowOff>15850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64127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2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44132</xdr:rowOff>
    </xdr:from>
    <xdr:to>
      <xdr:col>50</xdr:col>
      <xdr:colOff>165100</xdr:colOff>
      <xdr:row>97</xdr:row>
      <xdr:rowOff>145732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136859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6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64973</xdr:rowOff>
    </xdr:from>
    <xdr:to>
      <xdr:col>46</xdr:col>
      <xdr:colOff>38100</xdr:colOff>
      <xdr:row>97</xdr:row>
      <xdr:rowOff>166573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9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157700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8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18047</xdr:rowOff>
    </xdr:from>
    <xdr:to>
      <xdr:col>41</xdr:col>
      <xdr:colOff>101600</xdr:colOff>
      <xdr:row>97</xdr:row>
      <xdr:rowOff>119647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110774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133020</xdr:rowOff>
    </xdr:from>
    <xdr:to>
      <xdr:col>36</xdr:col>
      <xdr:colOff>165100</xdr:colOff>
      <xdr:row>97</xdr:row>
      <xdr:rowOff>63170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54297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6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54465</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41015"/>
          <a:ext cx="8382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54465</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41015"/>
          <a:ext cx="8890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3665</xdr:rowOff>
    </xdr:from>
    <xdr:to>
      <xdr:col>81</xdr:col>
      <xdr:colOff>101600</xdr:colOff>
      <xdr:row>39</xdr:row>
      <xdr:rowOff>105265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96392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82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28353</xdr:rowOff>
    </xdr:from>
    <xdr:to>
      <xdr:col>85</xdr:col>
      <xdr:colOff>127000</xdr:colOff>
      <xdr:row>77</xdr:row>
      <xdr:rowOff>39078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230003"/>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28353</xdr:rowOff>
    </xdr:from>
    <xdr:to>
      <xdr:col>81</xdr:col>
      <xdr:colOff>50800</xdr:colOff>
      <xdr:row>77</xdr:row>
      <xdr:rowOff>52184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30003"/>
          <a:ext cx="889000" cy="2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52184</xdr:rowOff>
    </xdr:from>
    <xdr:to>
      <xdr:col>76</xdr:col>
      <xdr:colOff>114300</xdr:colOff>
      <xdr:row>77</xdr:row>
      <xdr:rowOff>70683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53834"/>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70683</xdr:rowOff>
    </xdr:from>
    <xdr:to>
      <xdr:col>71</xdr:col>
      <xdr:colOff>177800</xdr:colOff>
      <xdr:row>77</xdr:row>
      <xdr:rowOff>80150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72333"/>
          <a:ext cx="889000" cy="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159728</xdr:rowOff>
    </xdr:from>
    <xdr:to>
      <xdr:col>85</xdr:col>
      <xdr:colOff>177800</xdr:colOff>
      <xdr:row>77</xdr:row>
      <xdr:rowOff>89878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138155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149003</xdr:rowOff>
    </xdr:from>
    <xdr:to>
      <xdr:col>81</xdr:col>
      <xdr:colOff>101600</xdr:colOff>
      <xdr:row>77</xdr:row>
      <xdr:rowOff>79153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70280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1384</xdr:rowOff>
    </xdr:from>
    <xdr:to>
      <xdr:col>76</xdr:col>
      <xdr:colOff>165100</xdr:colOff>
      <xdr:row>77</xdr:row>
      <xdr:rowOff>102984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0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94111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9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19883</xdr:rowOff>
    </xdr:from>
    <xdr:to>
      <xdr:col>72</xdr:col>
      <xdr:colOff>38100</xdr:colOff>
      <xdr:row>77</xdr:row>
      <xdr:rowOff>121483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112610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1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29350</xdr:rowOff>
    </xdr:from>
    <xdr:to>
      <xdr:col>67</xdr:col>
      <xdr:colOff>101600</xdr:colOff>
      <xdr:row>77</xdr:row>
      <xdr:rowOff>130950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122077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2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49321</xdr:rowOff>
    </xdr:from>
    <xdr:to>
      <xdr:col>85</xdr:col>
      <xdr:colOff>127000</xdr:colOff>
      <xdr:row>98</xdr:row>
      <xdr:rowOff>12142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679971"/>
          <a:ext cx="838200" cy="13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150423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09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12142</xdr:rowOff>
    </xdr:from>
    <xdr:to>
      <xdr:col>81</xdr:col>
      <xdr:colOff>50800</xdr:colOff>
      <xdr:row>98</xdr:row>
      <xdr:rowOff>62874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814242"/>
          <a:ext cx="889000" cy="5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67528</xdr:rowOff>
    </xdr:from>
    <xdr:to>
      <xdr:col>76</xdr:col>
      <xdr:colOff>114300</xdr:colOff>
      <xdr:row>98</xdr:row>
      <xdr:rowOff>62874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698178"/>
          <a:ext cx="889000" cy="16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67528</xdr:rowOff>
    </xdr:from>
    <xdr:to>
      <xdr:col>71</xdr:col>
      <xdr:colOff>177800</xdr:colOff>
      <xdr:row>98</xdr:row>
      <xdr:rowOff>116971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98178"/>
          <a:ext cx="889000" cy="22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169971</xdr:rowOff>
    </xdr:from>
    <xdr:to>
      <xdr:col>85</xdr:col>
      <xdr:colOff>177800</xdr:colOff>
      <xdr:row>97</xdr:row>
      <xdr:rowOff>100121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21398</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48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132792</xdr:rowOff>
    </xdr:from>
    <xdr:to>
      <xdr:col>81</xdr:col>
      <xdr:colOff>101600</xdr:colOff>
      <xdr:row>98</xdr:row>
      <xdr:rowOff>62942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54069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12074</xdr:rowOff>
    </xdr:from>
    <xdr:to>
      <xdr:col>76</xdr:col>
      <xdr:colOff>165100</xdr:colOff>
      <xdr:row>98</xdr:row>
      <xdr:rowOff>113674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1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104801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90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16728</xdr:rowOff>
    </xdr:from>
    <xdr:to>
      <xdr:col>72</xdr:col>
      <xdr:colOff>38100</xdr:colOff>
      <xdr:row>97</xdr:row>
      <xdr:rowOff>118328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109455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74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66171</xdr:rowOff>
    </xdr:from>
    <xdr:to>
      <xdr:col>67</xdr:col>
      <xdr:colOff>101600</xdr:colOff>
      <xdr:row>98</xdr:row>
      <xdr:rowOff>167771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6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158898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6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5817</xdr:rowOff>
    </xdr:from>
    <xdr:to>
      <xdr:col>116</xdr:col>
      <xdr:colOff>63500</xdr:colOff>
      <xdr:row>59</xdr:row>
      <xdr:rowOff>6197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21367"/>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2845</xdr:rowOff>
    </xdr:from>
    <xdr:to>
      <xdr:col>111</xdr:col>
      <xdr:colOff>177800</xdr:colOff>
      <xdr:row>59</xdr:row>
      <xdr:rowOff>6197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18395"/>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2845</xdr:rowOff>
    </xdr:from>
    <xdr:to>
      <xdr:col>107</xdr:col>
      <xdr:colOff>50800</xdr:colOff>
      <xdr:row>59</xdr:row>
      <xdr:rowOff>2997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11839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2997</xdr:rowOff>
    </xdr:from>
    <xdr:to>
      <xdr:col>102</xdr:col>
      <xdr:colOff>114300</xdr:colOff>
      <xdr:row>59</xdr:row>
      <xdr:rowOff>3149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11854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126467</xdr:rowOff>
    </xdr:from>
    <xdr:to>
      <xdr:col>116</xdr:col>
      <xdr:colOff>114300</xdr:colOff>
      <xdr:row>59</xdr:row>
      <xdr:rowOff>56617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41394</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85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126847</xdr:rowOff>
    </xdr:from>
    <xdr:to>
      <xdr:col>112</xdr:col>
      <xdr:colOff>38100</xdr:colOff>
      <xdr:row>59</xdr:row>
      <xdr:rowOff>56997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48124</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6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123495</xdr:rowOff>
    </xdr:from>
    <xdr:to>
      <xdr:col>107</xdr:col>
      <xdr:colOff>101600</xdr:colOff>
      <xdr:row>59</xdr:row>
      <xdr:rowOff>53645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44772</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60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123647</xdr:rowOff>
    </xdr:from>
    <xdr:to>
      <xdr:col>102</xdr:col>
      <xdr:colOff>165100</xdr:colOff>
      <xdr:row>59</xdr:row>
      <xdr:rowOff>53797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44924</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60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123799</xdr:rowOff>
    </xdr:from>
    <xdr:to>
      <xdr:col>98</xdr:col>
      <xdr:colOff>38100</xdr:colOff>
      <xdr:row>59</xdr:row>
      <xdr:rowOff>53949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45076</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6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149484</xdr:rowOff>
    </xdr:from>
    <xdr:to>
      <xdr:col>116</xdr:col>
      <xdr:colOff>63500</xdr:colOff>
      <xdr:row>74</xdr:row>
      <xdr:rowOff>106965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65334"/>
          <a:ext cx="838200" cy="1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106965</xdr:rowOff>
    </xdr:from>
    <xdr:to>
      <xdr:col>111</xdr:col>
      <xdr:colOff>177800</xdr:colOff>
      <xdr:row>74</xdr:row>
      <xdr:rowOff>148433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94265"/>
          <a:ext cx="8890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148433</xdr:rowOff>
    </xdr:from>
    <xdr:to>
      <xdr:col>107</xdr:col>
      <xdr:colOff>50800</xdr:colOff>
      <xdr:row>75</xdr:row>
      <xdr:rowOff>26406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35733"/>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166538</xdr:rowOff>
    </xdr:from>
    <xdr:to>
      <xdr:col>102</xdr:col>
      <xdr:colOff>114300</xdr:colOff>
      <xdr:row>75</xdr:row>
      <xdr:rowOff>26406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853838"/>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98684</xdr:rowOff>
    </xdr:from>
    <xdr:to>
      <xdr:col>116</xdr:col>
      <xdr:colOff>114300</xdr:colOff>
      <xdr:row>74</xdr:row>
      <xdr:rowOff>28834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1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77111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9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56165</xdr:rowOff>
    </xdr:from>
    <xdr:to>
      <xdr:col>112</xdr:col>
      <xdr:colOff>38100</xdr:colOff>
      <xdr:row>74</xdr:row>
      <xdr:rowOff>157765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148892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8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97633</xdr:rowOff>
    </xdr:from>
    <xdr:to>
      <xdr:col>107</xdr:col>
      <xdr:colOff>101600</xdr:colOff>
      <xdr:row>75</xdr:row>
      <xdr:rowOff>27783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18910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87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147056</xdr:rowOff>
    </xdr:from>
    <xdr:to>
      <xdr:col>102</xdr:col>
      <xdr:colOff>165100</xdr:colOff>
      <xdr:row>75</xdr:row>
      <xdr:rowOff>77206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68333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92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115738</xdr:rowOff>
    </xdr:from>
    <xdr:to>
      <xdr:col>98</xdr:col>
      <xdr:colOff>38100</xdr:colOff>
      <xdr:row>75</xdr:row>
      <xdr:rowOff>45888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0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62415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7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391,634</a:t>
          </a:r>
          <a:r>
            <a:rPr kumimoji="1" lang="ja-JP" altLang="en-US" sz="1300">
              <a:latin typeface="ＭＳ Ｐゴシック" panose="020B0600070205080204" pitchFamily="50" charset="-128"/>
              <a:ea typeface="ＭＳ Ｐゴシック" panose="020B0600070205080204" pitchFamily="50" charset="-128"/>
            </a:rPr>
            <a:t>円となっており、昨年度の</a:t>
          </a:r>
          <a:r>
            <a:rPr kumimoji="1" lang="en-US" altLang="ja-JP" sz="1300">
              <a:latin typeface="ＭＳ Ｐゴシック" panose="020B0600070205080204" pitchFamily="50" charset="-128"/>
              <a:ea typeface="ＭＳ Ｐゴシック" panose="020B0600070205080204" pitchFamily="50" charset="-128"/>
            </a:rPr>
            <a:t>350,960</a:t>
          </a:r>
          <a:r>
            <a:rPr kumimoji="1" lang="ja-JP" altLang="en-US" sz="1300">
              <a:latin typeface="ＭＳ Ｐゴシック" panose="020B0600070205080204" pitchFamily="50" charset="-128"/>
              <a:ea typeface="ＭＳ Ｐゴシック" panose="020B0600070205080204" pitchFamily="50" charset="-128"/>
            </a:rPr>
            <a:t>円と比較して</a:t>
          </a:r>
          <a:r>
            <a:rPr kumimoji="1" lang="en-US" altLang="ja-JP" sz="1300">
              <a:latin typeface="ＭＳ Ｐゴシック" panose="020B0600070205080204" pitchFamily="50" charset="-128"/>
              <a:ea typeface="ＭＳ Ｐゴシック" panose="020B0600070205080204" pitchFamily="50" charset="-128"/>
            </a:rPr>
            <a:t>40,674</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　増額の主な要因は、八幡小学校長寿命化改良工事費用の増や指令管制システム改修業務等負担金の増等による普通建設事業費の増であり、前年度と比較して住民一人当たり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9,225</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　また、扶助費では、定額減税補足給付金の増を主な要因として、前年度と比較して住民一人当たり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8,459</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　そのほか、積立金では、決算剰余金の積立ての増により、前年度と比較して住民一人当たり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8,223</a:t>
          </a:r>
          <a:r>
            <a:rPr kumimoji="1" lang="ja-JP" altLang="en-US" sz="1300">
              <a:latin typeface="ＭＳ Ｐゴシック" panose="020B0600070205080204" pitchFamily="50" charset="-128"/>
              <a:ea typeface="ＭＳ Ｐゴシック" panose="020B0600070205080204" pitchFamily="50" charset="-128"/>
            </a:rPr>
            <a:t>円の増額となっている。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126,274
121,028
111.40
52,272,499
49,453,210
2,195,366
27,149,772
24,318,729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111397</xdr:rowOff>
    </xdr:from>
    <xdr:to>
      <xdr:col>24</xdr:col>
      <xdr:colOff>63500</xdr:colOff>
      <xdr:row>35</xdr:row>
      <xdr:rowOff>11793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4069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66057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2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11793</xdr:rowOff>
    </xdr:from>
    <xdr:to>
      <xdr:col>19</xdr:col>
      <xdr:colOff>177800</xdr:colOff>
      <xdr:row>35</xdr:row>
      <xdr:rowOff>33564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125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27033</xdr:rowOff>
    </xdr:from>
    <xdr:to>
      <xdr:col>15</xdr:col>
      <xdr:colOff>50800</xdr:colOff>
      <xdr:row>35</xdr:row>
      <xdr:rowOff>33564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2778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27033</xdr:rowOff>
    </xdr:from>
    <xdr:to>
      <xdr:col>10</xdr:col>
      <xdr:colOff>114300</xdr:colOff>
      <xdr:row>35</xdr:row>
      <xdr:rowOff>57513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27783"/>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60597</xdr:rowOff>
    </xdr:from>
    <xdr:to>
      <xdr:col>24</xdr:col>
      <xdr:colOff>114300</xdr:colOff>
      <xdr:row>34</xdr:row>
      <xdr:rowOff>162197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39024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6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132443</xdr:rowOff>
    </xdr:from>
    <xdr:to>
      <xdr:col>20</xdr:col>
      <xdr:colOff>38100</xdr:colOff>
      <xdr:row>35</xdr:row>
      <xdr:rowOff>62593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6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154214</xdr:rowOff>
    </xdr:from>
    <xdr:to>
      <xdr:col>15</xdr:col>
      <xdr:colOff>101600</xdr:colOff>
      <xdr:row>35</xdr:row>
      <xdr:rowOff>84364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8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100891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147683</xdr:rowOff>
    </xdr:from>
    <xdr:to>
      <xdr:col>10</xdr:col>
      <xdr:colOff>165100</xdr:colOff>
      <xdr:row>35</xdr:row>
      <xdr:rowOff>77833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7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94360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6713</xdr:rowOff>
    </xdr:from>
    <xdr:to>
      <xdr:col>6</xdr:col>
      <xdr:colOff>38100</xdr:colOff>
      <xdr:row>35</xdr:row>
      <xdr:rowOff>108313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124840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8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137871</xdr:rowOff>
    </xdr:from>
    <xdr:to>
      <xdr:col>24</xdr:col>
      <xdr:colOff>63500</xdr:colOff>
      <xdr:row>57</xdr:row>
      <xdr:rowOff>104127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39071"/>
          <a:ext cx="838200" cy="1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76733</xdr:rowOff>
    </xdr:from>
    <xdr:to>
      <xdr:col>19</xdr:col>
      <xdr:colOff>177800</xdr:colOff>
      <xdr:row>57</xdr:row>
      <xdr:rowOff>104127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49383"/>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72847</xdr:rowOff>
    </xdr:from>
    <xdr:to>
      <xdr:col>15</xdr:col>
      <xdr:colOff>50800</xdr:colOff>
      <xdr:row>57</xdr:row>
      <xdr:rowOff>76733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4549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114833</xdr:rowOff>
    </xdr:from>
    <xdr:to>
      <xdr:col>10</xdr:col>
      <xdr:colOff>114300</xdr:colOff>
      <xdr:row>57</xdr:row>
      <xdr:rowOff>72847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687333"/>
          <a:ext cx="889000" cy="115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87071</xdr:rowOff>
    </xdr:from>
    <xdr:to>
      <xdr:col>24</xdr:col>
      <xdr:colOff>114300</xdr:colOff>
      <xdr:row>57</xdr:row>
      <xdr:rowOff>17221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65498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6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53327</xdr:rowOff>
    </xdr:from>
    <xdr:to>
      <xdr:col>20</xdr:col>
      <xdr:colOff>38100</xdr:colOff>
      <xdr:row>57</xdr:row>
      <xdr:rowOff>154927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146054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9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25933</xdr:rowOff>
    </xdr:from>
    <xdr:to>
      <xdr:col>15</xdr:col>
      <xdr:colOff>101600</xdr:colOff>
      <xdr:row>57</xdr:row>
      <xdr:rowOff>127533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118660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22047</xdr:rowOff>
    </xdr:from>
    <xdr:to>
      <xdr:col>10</xdr:col>
      <xdr:colOff>165100</xdr:colOff>
      <xdr:row>57</xdr:row>
      <xdr:rowOff>123647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114774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64033</xdr:rowOff>
    </xdr:from>
    <xdr:to>
      <xdr:col>6</xdr:col>
      <xdr:colOff>38100</xdr:colOff>
      <xdr:row>50</xdr:row>
      <xdr:rowOff>165633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156760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72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44537</xdr:rowOff>
    </xdr:from>
    <xdr:to>
      <xdr:col>24</xdr:col>
      <xdr:colOff>62865</xdr:colOff>
      <xdr:row>76</xdr:row>
      <xdr:rowOff>150543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46037"/>
          <a:ext cx="1270" cy="1134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154370</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18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150543</xdr:rowOff>
    </xdr:from>
    <xdr:to>
      <xdr:col>24</xdr:col>
      <xdr:colOff>152400</xdr:colOff>
      <xdr:row>76</xdr:row>
      <xdr:rowOff>150543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1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162664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44537</xdr:rowOff>
    </xdr:from>
    <xdr:to>
      <xdr:col>24</xdr:col>
      <xdr:colOff>152400</xdr:colOff>
      <xdr:row>70</xdr:row>
      <xdr:rowOff>44537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24420</xdr:rowOff>
    </xdr:from>
    <xdr:to>
      <xdr:col>24</xdr:col>
      <xdr:colOff>63500</xdr:colOff>
      <xdr:row>76</xdr:row>
      <xdr:rowOff>89996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83170"/>
          <a:ext cx="838200" cy="23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58105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402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35228</xdr:rowOff>
    </xdr:from>
    <xdr:to>
      <xdr:col>24</xdr:col>
      <xdr:colOff>114300</xdr:colOff>
      <xdr:row>73</xdr:row>
      <xdr:rowOff>136828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5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89996</xdr:rowOff>
    </xdr:from>
    <xdr:to>
      <xdr:col>19</xdr:col>
      <xdr:colOff>177800</xdr:colOff>
      <xdr:row>76</xdr:row>
      <xdr:rowOff>127567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120196"/>
          <a:ext cx="889000" cy="3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88067</xdr:rowOff>
    </xdr:from>
    <xdr:to>
      <xdr:col>20</xdr:col>
      <xdr:colOff>38100</xdr:colOff>
      <xdr:row>75</xdr:row>
      <xdr:rowOff>18217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34744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55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67348</xdr:rowOff>
    </xdr:from>
    <xdr:to>
      <xdr:col>15</xdr:col>
      <xdr:colOff>50800</xdr:colOff>
      <xdr:row>76</xdr:row>
      <xdr:rowOff>127567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097548"/>
          <a:ext cx="889000" cy="6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63607</xdr:rowOff>
    </xdr:from>
    <xdr:to>
      <xdr:col>15</xdr:col>
      <xdr:colOff>101600</xdr:colOff>
      <xdr:row>75</xdr:row>
      <xdr:rowOff>165207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10284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67348</xdr:rowOff>
    </xdr:from>
    <xdr:to>
      <xdr:col>10</xdr:col>
      <xdr:colOff>114300</xdr:colOff>
      <xdr:row>78</xdr:row>
      <xdr:rowOff>95238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97548"/>
          <a:ext cx="889000" cy="37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90892</xdr:rowOff>
    </xdr:from>
    <xdr:to>
      <xdr:col>10</xdr:col>
      <xdr:colOff>165100</xdr:colOff>
      <xdr:row>75</xdr:row>
      <xdr:rowOff>21042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37569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143993</xdr:rowOff>
    </xdr:from>
    <xdr:to>
      <xdr:col>6</xdr:col>
      <xdr:colOff>38100</xdr:colOff>
      <xdr:row>77</xdr:row>
      <xdr:rowOff>74143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90670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145070</xdr:rowOff>
    </xdr:from>
    <xdr:to>
      <xdr:col>24</xdr:col>
      <xdr:colOff>114300</xdr:colOff>
      <xdr:row>75</xdr:row>
      <xdr:rowOff>75220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123497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1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39196</xdr:rowOff>
    </xdr:from>
    <xdr:to>
      <xdr:col>20</xdr:col>
      <xdr:colOff>38100</xdr:colOff>
      <xdr:row>76</xdr:row>
      <xdr:rowOff>140796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131923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6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76767</xdr:rowOff>
    </xdr:from>
    <xdr:to>
      <xdr:col>15</xdr:col>
      <xdr:colOff>101600</xdr:colOff>
      <xdr:row>77</xdr:row>
      <xdr:rowOff>6917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169494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9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16548</xdr:rowOff>
    </xdr:from>
    <xdr:to>
      <xdr:col>10</xdr:col>
      <xdr:colOff>165100</xdr:colOff>
      <xdr:row>76</xdr:row>
      <xdr:rowOff>118148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109275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13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44438</xdr:rowOff>
    </xdr:from>
    <xdr:to>
      <xdr:col>6</xdr:col>
      <xdr:colOff>38100</xdr:colOff>
      <xdr:row>78</xdr:row>
      <xdr:rowOff>146038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137165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1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77566</xdr:rowOff>
    </xdr:from>
    <xdr:to>
      <xdr:col>24</xdr:col>
      <xdr:colOff>63500</xdr:colOff>
      <xdr:row>97</xdr:row>
      <xdr:rowOff>58821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365316"/>
          <a:ext cx="838200" cy="3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36326</xdr:rowOff>
    </xdr:from>
    <xdr:to>
      <xdr:col>19</xdr:col>
      <xdr:colOff>177800</xdr:colOff>
      <xdr:row>97</xdr:row>
      <xdr:rowOff>58821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324076"/>
          <a:ext cx="889000" cy="36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36326</xdr:rowOff>
    </xdr:from>
    <xdr:to>
      <xdr:col>15</xdr:col>
      <xdr:colOff>50800</xdr:colOff>
      <xdr:row>97</xdr:row>
      <xdr:rowOff>58410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324076"/>
          <a:ext cx="889000" cy="36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151679</xdr:rowOff>
    </xdr:from>
    <xdr:to>
      <xdr:col>10</xdr:col>
      <xdr:colOff>114300</xdr:colOff>
      <xdr:row>97</xdr:row>
      <xdr:rowOff>58410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610879"/>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26766</xdr:rowOff>
    </xdr:from>
    <xdr:to>
      <xdr:col>24</xdr:col>
      <xdr:colOff>114300</xdr:colOff>
      <xdr:row>95</xdr:row>
      <xdr:rowOff>128366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3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5193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8021</xdr:rowOff>
    </xdr:from>
    <xdr:to>
      <xdr:col>20</xdr:col>
      <xdr:colOff>38100</xdr:colOff>
      <xdr:row>97</xdr:row>
      <xdr:rowOff>109621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100748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156976</xdr:rowOff>
    </xdr:from>
    <xdr:to>
      <xdr:col>15</xdr:col>
      <xdr:colOff>101600</xdr:colOff>
      <xdr:row>95</xdr:row>
      <xdr:rowOff>87126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27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78253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36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7610</xdr:rowOff>
    </xdr:from>
    <xdr:to>
      <xdr:col>10</xdr:col>
      <xdr:colOff>165100</xdr:colOff>
      <xdr:row>97</xdr:row>
      <xdr:rowOff>109210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3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100337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3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100879</xdr:rowOff>
    </xdr:from>
    <xdr:to>
      <xdr:col>6</xdr:col>
      <xdr:colOff>38100</xdr:colOff>
      <xdr:row>97</xdr:row>
      <xdr:rowOff>31029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6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47556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33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105135</xdr:rowOff>
    </xdr:from>
    <xdr:to>
      <xdr:col>55</xdr:col>
      <xdr:colOff>0</xdr:colOff>
      <xdr:row>38</xdr:row>
      <xdr:rowOff>105410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20235"/>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105135</xdr:rowOff>
    </xdr:from>
    <xdr:to>
      <xdr:col>50</xdr:col>
      <xdr:colOff>114300</xdr:colOff>
      <xdr:row>38</xdr:row>
      <xdr:rowOff>106507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2023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105227</xdr:rowOff>
    </xdr:from>
    <xdr:to>
      <xdr:col>45</xdr:col>
      <xdr:colOff>177800</xdr:colOff>
      <xdr:row>38</xdr:row>
      <xdr:rowOff>106507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20327"/>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101661</xdr:rowOff>
    </xdr:from>
    <xdr:to>
      <xdr:col>41</xdr:col>
      <xdr:colOff>50800</xdr:colOff>
      <xdr:row>38</xdr:row>
      <xdr:rowOff>105227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16761"/>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54610</xdr:rowOff>
    </xdr:from>
    <xdr:to>
      <xdr:col>55</xdr:col>
      <xdr:colOff>50800</xdr:colOff>
      <xdr:row>38</xdr:row>
      <xdr:rowOff>156210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140987</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84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54335</xdr:rowOff>
    </xdr:from>
    <xdr:to>
      <xdr:col>50</xdr:col>
      <xdr:colOff>165100</xdr:colOff>
      <xdr:row>38</xdr:row>
      <xdr:rowOff>155935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6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147062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62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55707</xdr:rowOff>
    </xdr:from>
    <xdr:to>
      <xdr:col>46</xdr:col>
      <xdr:colOff>38100</xdr:colOff>
      <xdr:row>38</xdr:row>
      <xdr:rowOff>157307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148434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63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54427</xdr:rowOff>
    </xdr:from>
    <xdr:to>
      <xdr:col>41</xdr:col>
      <xdr:colOff>101600</xdr:colOff>
      <xdr:row>38</xdr:row>
      <xdr:rowOff>156027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6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147154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6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50861</xdr:rowOff>
    </xdr:from>
    <xdr:to>
      <xdr:col>36</xdr:col>
      <xdr:colOff>165100</xdr:colOff>
      <xdr:row>38</xdr:row>
      <xdr:rowOff>152461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143588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58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155092</xdr:rowOff>
    </xdr:from>
    <xdr:to>
      <xdr:col>55</xdr:col>
      <xdr:colOff>0</xdr:colOff>
      <xdr:row>58</xdr:row>
      <xdr:rowOff>157874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99192"/>
          <a:ext cx="8382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157874</xdr:rowOff>
    </xdr:from>
    <xdr:to>
      <xdr:col>50</xdr:col>
      <xdr:colOff>114300</xdr:colOff>
      <xdr:row>58</xdr:row>
      <xdr:rowOff>161074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0197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161074</xdr:rowOff>
    </xdr:from>
    <xdr:to>
      <xdr:col>45</xdr:col>
      <xdr:colOff>177800</xdr:colOff>
      <xdr:row>58</xdr:row>
      <xdr:rowOff>164236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05174"/>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164236</xdr:rowOff>
    </xdr:from>
    <xdr:to>
      <xdr:col>41</xdr:col>
      <xdr:colOff>50800</xdr:colOff>
      <xdr:row>58</xdr:row>
      <xdr:rowOff>166675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08336"/>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104292</xdr:rowOff>
    </xdr:from>
    <xdr:to>
      <xdr:col>55</xdr:col>
      <xdr:colOff>50800</xdr:colOff>
      <xdr:row>59</xdr:row>
      <xdr:rowOff>34442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19219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107074</xdr:rowOff>
    </xdr:from>
    <xdr:to>
      <xdr:col>50</xdr:col>
      <xdr:colOff>165100</xdr:colOff>
      <xdr:row>59</xdr:row>
      <xdr:rowOff>37224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28351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4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110274</xdr:rowOff>
    </xdr:from>
    <xdr:to>
      <xdr:col>46</xdr:col>
      <xdr:colOff>38100</xdr:colOff>
      <xdr:row>59</xdr:row>
      <xdr:rowOff>40424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31551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4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113436</xdr:rowOff>
    </xdr:from>
    <xdr:to>
      <xdr:col>41</xdr:col>
      <xdr:colOff>101600</xdr:colOff>
      <xdr:row>59</xdr:row>
      <xdr:rowOff>43586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34713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115875</xdr:rowOff>
    </xdr:from>
    <xdr:to>
      <xdr:col>36</xdr:col>
      <xdr:colOff>165100</xdr:colOff>
      <xdr:row>59</xdr:row>
      <xdr:rowOff>46025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37152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5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166055</xdr:rowOff>
    </xdr:from>
    <xdr:to>
      <xdr:col>55</xdr:col>
      <xdr:colOff>0</xdr:colOff>
      <xdr:row>78</xdr:row>
      <xdr:rowOff>21906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67705"/>
          <a:ext cx="8382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21906</xdr:rowOff>
    </xdr:from>
    <xdr:to>
      <xdr:col>50</xdr:col>
      <xdr:colOff>114300</xdr:colOff>
      <xdr:row>78</xdr:row>
      <xdr:rowOff>23113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95006"/>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87939</xdr:rowOff>
    </xdr:from>
    <xdr:to>
      <xdr:col>45</xdr:col>
      <xdr:colOff>177800</xdr:colOff>
      <xdr:row>78</xdr:row>
      <xdr:rowOff>23113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89589"/>
          <a:ext cx="889000" cy="10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87939</xdr:rowOff>
    </xdr:from>
    <xdr:to>
      <xdr:col>41</xdr:col>
      <xdr:colOff>50800</xdr:colOff>
      <xdr:row>77</xdr:row>
      <xdr:rowOff>98127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89589"/>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115255</xdr:rowOff>
    </xdr:from>
    <xdr:to>
      <xdr:col>55</xdr:col>
      <xdr:colOff>50800</xdr:colOff>
      <xdr:row>78</xdr:row>
      <xdr:rowOff>45405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93682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9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142556</xdr:rowOff>
    </xdr:from>
    <xdr:to>
      <xdr:col>50</xdr:col>
      <xdr:colOff>165100</xdr:colOff>
      <xdr:row>78</xdr:row>
      <xdr:rowOff>72706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63833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3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143763</xdr:rowOff>
    </xdr:from>
    <xdr:to>
      <xdr:col>46</xdr:col>
      <xdr:colOff>38100</xdr:colOff>
      <xdr:row>78</xdr:row>
      <xdr:rowOff>73913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65040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43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37139</xdr:rowOff>
    </xdr:from>
    <xdr:to>
      <xdr:col>41</xdr:col>
      <xdr:colOff>101600</xdr:colOff>
      <xdr:row>77</xdr:row>
      <xdr:rowOff>138739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3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129866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33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47327</xdr:rowOff>
    </xdr:from>
    <xdr:to>
      <xdr:col>36</xdr:col>
      <xdr:colOff>165100</xdr:colOff>
      <xdr:row>77</xdr:row>
      <xdr:rowOff>148927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140054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128139</xdr:rowOff>
    </xdr:from>
    <xdr:to>
      <xdr:col>55</xdr:col>
      <xdr:colOff>0</xdr:colOff>
      <xdr:row>99</xdr:row>
      <xdr:rowOff>15357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930239"/>
          <a:ext cx="838200" cy="5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128139</xdr:rowOff>
    </xdr:from>
    <xdr:to>
      <xdr:col>50</xdr:col>
      <xdr:colOff>114300</xdr:colOff>
      <xdr:row>99</xdr:row>
      <xdr:rowOff>16549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930239"/>
          <a:ext cx="889000" cy="5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88232</xdr:rowOff>
    </xdr:from>
    <xdr:to>
      <xdr:col>45</xdr:col>
      <xdr:colOff>177800</xdr:colOff>
      <xdr:row>99</xdr:row>
      <xdr:rowOff>16549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890332"/>
          <a:ext cx="889000" cy="9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88232</xdr:rowOff>
    </xdr:from>
    <xdr:to>
      <xdr:col>41</xdr:col>
      <xdr:colOff>50800</xdr:colOff>
      <xdr:row>99</xdr:row>
      <xdr:rowOff>11962</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890332"/>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136007</xdr:rowOff>
    </xdr:from>
    <xdr:to>
      <xdr:col>55</xdr:col>
      <xdr:colOff>50800</xdr:colOff>
      <xdr:row>99</xdr:row>
      <xdr:rowOff>66157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9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50934</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85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77339</xdr:rowOff>
    </xdr:from>
    <xdr:to>
      <xdr:col>50</xdr:col>
      <xdr:colOff>165100</xdr:colOff>
      <xdr:row>99</xdr:row>
      <xdr:rowOff>7489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8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170066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9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137199</xdr:rowOff>
    </xdr:from>
    <xdr:to>
      <xdr:col>46</xdr:col>
      <xdr:colOff>38100</xdr:colOff>
      <xdr:row>99</xdr:row>
      <xdr:rowOff>67349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9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58476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70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37432</xdr:rowOff>
    </xdr:from>
    <xdr:to>
      <xdr:col>41</xdr:col>
      <xdr:colOff>101600</xdr:colOff>
      <xdr:row>98</xdr:row>
      <xdr:rowOff>139032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8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130159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9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132612</xdr:rowOff>
    </xdr:from>
    <xdr:to>
      <xdr:col>36</xdr:col>
      <xdr:colOff>165100</xdr:colOff>
      <xdr:row>99</xdr:row>
      <xdr:rowOff>62762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93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53889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70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157211</xdr:rowOff>
    </xdr:from>
    <xdr:to>
      <xdr:col>85</xdr:col>
      <xdr:colOff>127000</xdr:colOff>
      <xdr:row>38</xdr:row>
      <xdr:rowOff>66822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00861"/>
          <a:ext cx="838200" cy="8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66822</xdr:rowOff>
    </xdr:from>
    <xdr:to>
      <xdr:col>81</xdr:col>
      <xdr:colOff>50800</xdr:colOff>
      <xdr:row>38</xdr:row>
      <xdr:rowOff>88677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81922"/>
          <a:ext cx="8890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47025</xdr:rowOff>
    </xdr:from>
    <xdr:to>
      <xdr:col>76</xdr:col>
      <xdr:colOff>114300</xdr:colOff>
      <xdr:row>38</xdr:row>
      <xdr:rowOff>88677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390675"/>
          <a:ext cx="889000" cy="21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47025</xdr:rowOff>
    </xdr:from>
    <xdr:to>
      <xdr:col>71</xdr:col>
      <xdr:colOff>177800</xdr:colOff>
      <xdr:row>38</xdr:row>
      <xdr:rowOff>76789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90675"/>
          <a:ext cx="889000" cy="20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106411</xdr:rowOff>
    </xdr:from>
    <xdr:to>
      <xdr:col>85</xdr:col>
      <xdr:colOff>177800</xdr:colOff>
      <xdr:row>38</xdr:row>
      <xdr:rowOff>36561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21338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16022</xdr:rowOff>
    </xdr:from>
    <xdr:to>
      <xdr:col>81</xdr:col>
      <xdr:colOff>101600</xdr:colOff>
      <xdr:row>38</xdr:row>
      <xdr:rowOff>117622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3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108749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2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37877</xdr:rowOff>
    </xdr:from>
    <xdr:to>
      <xdr:col>76</xdr:col>
      <xdr:colOff>165100</xdr:colOff>
      <xdr:row>38</xdr:row>
      <xdr:rowOff>139477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130604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4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167675</xdr:rowOff>
    </xdr:from>
    <xdr:to>
      <xdr:col>72</xdr:col>
      <xdr:colOff>38100</xdr:colOff>
      <xdr:row>37</xdr:row>
      <xdr:rowOff>97825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114352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1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25989</xdr:rowOff>
    </xdr:from>
    <xdr:to>
      <xdr:col>67</xdr:col>
      <xdr:colOff>101600</xdr:colOff>
      <xdr:row>38</xdr:row>
      <xdr:rowOff>127589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4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118716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3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57328</xdr:rowOff>
    </xdr:from>
    <xdr:to>
      <xdr:col>85</xdr:col>
      <xdr:colOff>127000</xdr:colOff>
      <xdr:row>58</xdr:row>
      <xdr:rowOff>165184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10001428"/>
          <a:ext cx="838200" cy="10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165184</xdr:rowOff>
    </xdr:from>
    <xdr:to>
      <xdr:col>81</xdr:col>
      <xdr:colOff>50800</xdr:colOff>
      <xdr:row>59</xdr:row>
      <xdr:rowOff>68551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10109284"/>
          <a:ext cx="889000" cy="7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34120</xdr:rowOff>
    </xdr:from>
    <xdr:to>
      <xdr:col>76</xdr:col>
      <xdr:colOff>114300</xdr:colOff>
      <xdr:row>59</xdr:row>
      <xdr:rowOff>68551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10149670"/>
          <a:ext cx="889000" cy="3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113476</xdr:rowOff>
    </xdr:from>
    <xdr:to>
      <xdr:col>71</xdr:col>
      <xdr:colOff>177800</xdr:colOff>
      <xdr:row>59</xdr:row>
      <xdr:rowOff>34120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10057576"/>
          <a:ext cx="889000" cy="9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6528</xdr:rowOff>
    </xdr:from>
    <xdr:to>
      <xdr:col>85</xdr:col>
      <xdr:colOff>177800</xdr:colOff>
      <xdr:row>58</xdr:row>
      <xdr:rowOff>108128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9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92905</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6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114384</xdr:rowOff>
    </xdr:from>
    <xdr:to>
      <xdr:col>81</xdr:col>
      <xdr:colOff>101600</xdr:colOff>
      <xdr:row>59</xdr:row>
      <xdr:rowOff>44534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100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35661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15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17751</xdr:rowOff>
    </xdr:from>
    <xdr:to>
      <xdr:col>76</xdr:col>
      <xdr:colOff>165100</xdr:colOff>
      <xdr:row>59</xdr:row>
      <xdr:rowOff>119351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1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110478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2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154770</xdr:rowOff>
    </xdr:from>
    <xdr:to>
      <xdr:col>72</xdr:col>
      <xdr:colOff>38100</xdr:colOff>
      <xdr:row>59</xdr:row>
      <xdr:rowOff>84920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0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76047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19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62676</xdr:rowOff>
    </xdr:from>
    <xdr:to>
      <xdr:col>67</xdr:col>
      <xdr:colOff>101600</xdr:colOff>
      <xdr:row>58</xdr:row>
      <xdr:rowOff>164276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155403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9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54465</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99015"/>
          <a:ext cx="8382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54465</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99015"/>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3665</xdr:rowOff>
    </xdr:from>
    <xdr:to>
      <xdr:col>81</xdr:col>
      <xdr:colOff>101600</xdr:colOff>
      <xdr:row>79</xdr:row>
      <xdr:rowOff>105265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96392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40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28353</xdr:rowOff>
    </xdr:from>
    <xdr:to>
      <xdr:col>85</xdr:col>
      <xdr:colOff>127000</xdr:colOff>
      <xdr:row>97</xdr:row>
      <xdr:rowOff>39078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659003"/>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28353</xdr:rowOff>
    </xdr:from>
    <xdr:to>
      <xdr:col>81</xdr:col>
      <xdr:colOff>50800</xdr:colOff>
      <xdr:row>97</xdr:row>
      <xdr:rowOff>52184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59003"/>
          <a:ext cx="889000" cy="2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52184</xdr:rowOff>
    </xdr:from>
    <xdr:to>
      <xdr:col>76</xdr:col>
      <xdr:colOff>114300</xdr:colOff>
      <xdr:row>97</xdr:row>
      <xdr:rowOff>70683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82834"/>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70683</xdr:rowOff>
    </xdr:from>
    <xdr:to>
      <xdr:col>71</xdr:col>
      <xdr:colOff>177800</xdr:colOff>
      <xdr:row>97</xdr:row>
      <xdr:rowOff>80150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701333"/>
          <a:ext cx="889000" cy="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159728</xdr:rowOff>
    </xdr:from>
    <xdr:to>
      <xdr:col>85</xdr:col>
      <xdr:colOff>177800</xdr:colOff>
      <xdr:row>97</xdr:row>
      <xdr:rowOff>89878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61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138155</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9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149003</xdr:rowOff>
    </xdr:from>
    <xdr:to>
      <xdr:col>81</xdr:col>
      <xdr:colOff>101600</xdr:colOff>
      <xdr:row>97</xdr:row>
      <xdr:rowOff>79153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6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70280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7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1384</xdr:rowOff>
    </xdr:from>
    <xdr:to>
      <xdr:col>76</xdr:col>
      <xdr:colOff>165100</xdr:colOff>
      <xdr:row>97</xdr:row>
      <xdr:rowOff>102984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6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94111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72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19883</xdr:rowOff>
    </xdr:from>
    <xdr:to>
      <xdr:col>72</xdr:col>
      <xdr:colOff>38100</xdr:colOff>
      <xdr:row>97</xdr:row>
      <xdr:rowOff>121483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6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112610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7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29350</xdr:rowOff>
    </xdr:from>
    <xdr:to>
      <xdr:col>67</xdr:col>
      <xdr:colOff>101600</xdr:colOff>
      <xdr:row>97</xdr:row>
      <xdr:rowOff>130950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122077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5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総務費では、財政調整基金積立金の増などにより、前年度と比較して住民一人当たり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10,843</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　民生費では、定額減税補足給付金の増などにより、前年度と比較して住民一人当たり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14,516</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　衛生費では、クリーンセンター施設整備費用の増などにより、前年度と比較して住民一人当たり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7,090</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　教育費では、小中一貫校の長寿命化改良工事費用の増などにより、前年度と比較して住民一人当たり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9,908</a:t>
          </a:r>
          <a:r>
            <a:rPr kumimoji="1" lang="ja-JP" altLang="en-US" sz="1300">
              <a:latin typeface="ＭＳ Ｐゴシック" panose="020B0600070205080204" pitchFamily="50" charset="-128"/>
              <a:ea typeface="ＭＳ Ｐゴシック" panose="020B0600070205080204" pitchFamily="50" charset="-128"/>
            </a:rPr>
            <a:t>円の増額となっている。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実質収支比率は、歳出面での普通建設事業費、積立金、扶助費、補助費等の増などにより減少している。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実質単年度収支比率・財政調整基金残高の標準財政規模に対する比率は、令和５年度決算剰余金等を積み立てたことにより上昇している。</a:t>
          </a:r>
        </a:p>
        <a:p>
          <a:r>
            <a:rPr kumimoji="1" lang="ja-JP" altLang="en-US" sz="1300">
              <a:latin typeface="ＭＳ ゴシック" pitchFamily="49" charset="-128"/>
              <a:ea typeface="ＭＳ ゴシック" pitchFamily="49" charset="-128"/>
            </a:rPr>
            <a:t>　今後も経常的な財政需要は増加することが見込まれるため、引き続き経常経費の抑制や歳入の確保などにより財政の健全性を維持することに努める。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平成２１年度以降、すべての会計において実質赤字比率はなく、健全な運営が維持されていると判断できる。</a:t>
          </a:r>
        </a:p>
        <a:p>
          <a:r>
            <a:rPr kumimoji="1" lang="ja-JP" altLang="en-US" sz="1400">
              <a:latin typeface="ＭＳ ゴシック" pitchFamily="49" charset="-128"/>
              <a:ea typeface="ＭＳ ゴシック" pitchFamily="49" charset="-128"/>
            </a:rPr>
            <a:t>　今後も、効率的な財政運営を行うことにより、引き続き財務体質の強化を図る。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52272499</v>
      </c>
      <c r="BO4" s="371"/>
      <c r="BP4" s="371"/>
      <c r="BQ4" s="371"/>
      <c r="BR4" s="371"/>
      <c r="BS4" s="371"/>
      <c r="BT4" s="371"/>
      <c r="BU4" s="372"/>
      <c r="BV4" s="370">
        <v>47595839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8.1</v>
      </c>
      <c r="CU4" s="377"/>
      <c r="CV4" s="377"/>
      <c r="CW4" s="377"/>
      <c r="CX4" s="377"/>
      <c r="CY4" s="377"/>
      <c r="CZ4" s="377"/>
      <c r="DA4" s="378"/>
      <c r="DB4" s="376">
        <v>8.1999999999999993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49453210</v>
      </c>
      <c r="BO5" s="408"/>
      <c r="BP5" s="408"/>
      <c r="BQ5" s="408"/>
      <c r="BR5" s="408"/>
      <c r="BS5" s="408"/>
      <c r="BT5" s="408"/>
      <c r="BU5" s="409"/>
      <c r="BV5" s="407">
        <v>44716108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87.2</v>
      </c>
      <c r="CU5" s="405"/>
      <c r="CV5" s="405"/>
      <c r="CW5" s="405"/>
      <c r="CX5" s="405"/>
      <c r="CY5" s="405"/>
      <c r="CZ5" s="405"/>
      <c r="DA5" s="406"/>
      <c r="DB5" s="404">
        <v>88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2819289</v>
      </c>
      <c r="BO6" s="408"/>
      <c r="BP6" s="408"/>
      <c r="BQ6" s="408"/>
      <c r="BR6" s="408"/>
      <c r="BS6" s="408"/>
      <c r="BT6" s="408"/>
      <c r="BU6" s="409"/>
      <c r="BV6" s="407">
        <v>2879731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87.6</v>
      </c>
      <c r="CU6" s="445"/>
      <c r="CV6" s="445"/>
      <c r="CW6" s="445"/>
      <c r="CX6" s="445"/>
      <c r="CY6" s="445"/>
      <c r="CZ6" s="445"/>
      <c r="DA6" s="446"/>
      <c r="DB6" s="444">
        <v>89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623923</v>
      </c>
      <c r="BO7" s="408"/>
      <c r="BP7" s="408"/>
      <c r="BQ7" s="408"/>
      <c r="BR7" s="408"/>
      <c r="BS7" s="408"/>
      <c r="BT7" s="408"/>
      <c r="BU7" s="409"/>
      <c r="BV7" s="407">
        <v>716520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27149772</v>
      </c>
      <c r="CU7" s="408"/>
      <c r="CV7" s="408"/>
      <c r="CW7" s="408"/>
      <c r="CX7" s="408"/>
      <c r="CY7" s="408"/>
      <c r="CZ7" s="408"/>
      <c r="DA7" s="409"/>
      <c r="DB7" s="407">
        <v>26375122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2195366</v>
      </c>
      <c r="BO8" s="408"/>
      <c r="BP8" s="408"/>
      <c r="BQ8" s="408"/>
      <c r="BR8" s="408"/>
      <c r="BS8" s="408"/>
      <c r="BT8" s="408"/>
      <c r="BU8" s="409"/>
      <c r="BV8" s="407">
        <v>2163211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v>
      </c>
      <c r="CU8" s="448"/>
      <c r="CV8" s="448"/>
      <c r="CW8" s="448"/>
      <c r="CX8" s="448"/>
      <c r="CY8" s="448"/>
      <c r="CZ8" s="448"/>
      <c r="DA8" s="449"/>
      <c r="DB8" s="447">
        <v>0.81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127792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32155</v>
      </c>
      <c r="BO9" s="408"/>
      <c r="BP9" s="408"/>
      <c r="BQ9" s="408"/>
      <c r="BR9" s="408"/>
      <c r="BS9" s="408"/>
      <c r="BT9" s="408"/>
      <c r="BU9" s="409"/>
      <c r="BV9" s="407">
        <v>145929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6.3</v>
      </c>
      <c r="CU9" s="405"/>
      <c r="CV9" s="405"/>
      <c r="CW9" s="405"/>
      <c r="CX9" s="405"/>
      <c r="CY9" s="405"/>
      <c r="CZ9" s="405"/>
      <c r="DA9" s="406"/>
      <c r="DB9" s="404">
        <v>7.1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129046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2225648</v>
      </c>
      <c r="BO10" s="408"/>
      <c r="BP10" s="408"/>
      <c r="BQ10" s="408"/>
      <c r="BR10" s="408"/>
      <c r="BS10" s="408"/>
      <c r="BT10" s="408"/>
      <c r="BU10" s="409"/>
      <c r="BV10" s="407">
        <v>1101722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126274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701363</v>
      </c>
      <c r="BO12" s="408"/>
      <c r="BP12" s="408"/>
      <c r="BQ12" s="408"/>
      <c r="BR12" s="408"/>
      <c r="BS12" s="408"/>
      <c r="BT12" s="408"/>
      <c r="BU12" s="409"/>
      <c r="BV12" s="407">
        <v>382020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121028</v>
      </c>
      <c r="S13" s="492"/>
      <c r="T13" s="492"/>
      <c r="U13" s="492"/>
      <c r="V13" s="493"/>
      <c r="W13" s="423" t="s">
        <v>131</v>
      </c>
      <c r="X13" s="424"/>
      <c r="Y13" s="424"/>
      <c r="Z13" s="424"/>
      <c r="AA13" s="424"/>
      <c r="AB13" s="414"/>
      <c r="AC13" s="458">
        <v>436</v>
      </c>
      <c r="AD13" s="459"/>
      <c r="AE13" s="459"/>
      <c r="AF13" s="459"/>
      <c r="AG13" s="501"/>
      <c r="AH13" s="458">
        <v>416</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1556440</v>
      </c>
      <c r="BO13" s="408"/>
      <c r="BP13" s="408"/>
      <c r="BQ13" s="408"/>
      <c r="BR13" s="408"/>
      <c r="BS13" s="408"/>
      <c r="BT13" s="408"/>
      <c r="BU13" s="409"/>
      <c r="BV13" s="407">
        <v>865631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1.7</v>
      </c>
      <c r="CU13" s="405"/>
      <c r="CV13" s="405"/>
      <c r="CW13" s="405"/>
      <c r="CX13" s="405"/>
      <c r="CY13" s="405"/>
      <c r="CZ13" s="405"/>
      <c r="DA13" s="406"/>
      <c r="DB13" s="404">
        <v>1.1000000000000001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127411</v>
      </c>
      <c r="S14" s="492"/>
      <c r="T14" s="492"/>
      <c r="U14" s="492"/>
      <c r="V14" s="493"/>
      <c r="W14" s="397"/>
      <c r="X14" s="398"/>
      <c r="Y14" s="398"/>
      <c r="Z14" s="398"/>
      <c r="AA14" s="398"/>
      <c r="AB14" s="387"/>
      <c r="AC14" s="494">
        <v>0.7</v>
      </c>
      <c r="AD14" s="495"/>
      <c r="AE14" s="495"/>
      <c r="AF14" s="495"/>
      <c r="AG14" s="496"/>
      <c r="AH14" s="494">
        <v>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122383</v>
      </c>
      <c r="S15" s="492"/>
      <c r="T15" s="492"/>
      <c r="U15" s="492"/>
      <c r="V15" s="493"/>
      <c r="W15" s="423" t="s">
        <v>137</v>
      </c>
      <c r="X15" s="424"/>
      <c r="Y15" s="424"/>
      <c r="Z15" s="424"/>
      <c r="AA15" s="424"/>
      <c r="AB15" s="414"/>
      <c r="AC15" s="458">
        <v>20025</v>
      </c>
      <c r="AD15" s="459"/>
      <c r="AE15" s="459"/>
      <c r="AF15" s="459"/>
      <c r="AG15" s="501"/>
      <c r="AH15" s="458">
        <v>20315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17610022</v>
      </c>
      <c r="BO15" s="371"/>
      <c r="BP15" s="371"/>
      <c r="BQ15" s="371"/>
      <c r="BR15" s="371"/>
      <c r="BS15" s="371"/>
      <c r="BT15" s="371"/>
      <c r="BU15" s="372"/>
      <c r="BV15" s="370">
        <v>17238977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34.200000000000003</v>
      </c>
      <c r="AD16" s="495"/>
      <c r="AE16" s="495"/>
      <c r="AF16" s="495"/>
      <c r="AG16" s="496"/>
      <c r="AH16" s="494">
        <v>34.700000000000003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22250574</v>
      </c>
      <c r="BO16" s="408"/>
      <c r="BP16" s="408"/>
      <c r="BQ16" s="408"/>
      <c r="BR16" s="408"/>
      <c r="BS16" s="408"/>
      <c r="BT16" s="408"/>
      <c r="BU16" s="409"/>
      <c r="BV16" s="407">
        <v>21446139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38063</v>
      </c>
      <c r="AD17" s="459"/>
      <c r="AE17" s="459"/>
      <c r="AF17" s="459"/>
      <c r="AG17" s="501"/>
      <c r="AH17" s="458">
        <v>37853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22374218</v>
      </c>
      <c r="BO17" s="408"/>
      <c r="BP17" s="408"/>
      <c r="BQ17" s="408"/>
      <c r="BR17" s="408"/>
      <c r="BS17" s="408"/>
      <c r="BT17" s="408"/>
      <c r="BU17" s="409"/>
      <c r="BV17" s="407">
        <v>21883365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111.4</v>
      </c>
      <c r="M18" s="531"/>
      <c r="N18" s="531"/>
      <c r="O18" s="531"/>
      <c r="P18" s="531"/>
      <c r="Q18" s="531"/>
      <c r="R18" s="532"/>
      <c r="S18" s="532"/>
      <c r="T18" s="532"/>
      <c r="U18" s="532"/>
      <c r="V18" s="533"/>
      <c r="W18" s="425"/>
      <c r="X18" s="426"/>
      <c r="Y18" s="426"/>
      <c r="Z18" s="426"/>
      <c r="AA18" s="426"/>
      <c r="AB18" s="417"/>
      <c r="AC18" s="534">
        <v>65</v>
      </c>
      <c r="AD18" s="535"/>
      <c r="AE18" s="535"/>
      <c r="AF18" s="535"/>
      <c r="AG18" s="536"/>
      <c r="AH18" s="534">
        <v>64.599999999999994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24609939</v>
      </c>
      <c r="BO18" s="408"/>
      <c r="BP18" s="408"/>
      <c r="BQ18" s="408"/>
      <c r="BR18" s="408"/>
      <c r="BS18" s="408"/>
      <c r="BT18" s="408"/>
      <c r="BU18" s="409"/>
      <c r="BV18" s="407">
        <v>23381161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1147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36585413</v>
      </c>
      <c r="BO19" s="408"/>
      <c r="BP19" s="408"/>
      <c r="BQ19" s="408"/>
      <c r="BR19" s="408"/>
      <c r="BS19" s="408"/>
      <c r="BT19" s="408"/>
      <c r="BU19" s="409"/>
      <c r="BV19" s="407">
        <v>33659829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52273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24318729</v>
      </c>
      <c r="BO22" s="371"/>
      <c r="BP22" s="371"/>
      <c r="BQ22" s="371"/>
      <c r="BR22" s="371"/>
      <c r="BS22" s="371"/>
      <c r="BT22" s="371"/>
      <c r="BU22" s="372"/>
      <c r="BV22" s="370">
        <v>24228810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20100615</v>
      </c>
      <c r="BO23" s="408"/>
      <c r="BP23" s="408"/>
      <c r="BQ23" s="408"/>
      <c r="BR23" s="408"/>
      <c r="BS23" s="408"/>
      <c r="BT23" s="408"/>
      <c r="BU23" s="409"/>
      <c r="BV23" s="407">
        <v>20534244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9910</v>
      </c>
      <c r="R24" s="459"/>
      <c r="S24" s="459"/>
      <c r="T24" s="459"/>
      <c r="U24" s="459"/>
      <c r="V24" s="501"/>
      <c r="W24" s="553"/>
      <c r="X24" s="554"/>
      <c r="Y24" s="555"/>
      <c r="Z24" s="457" t="s">
        <v>162</v>
      </c>
      <c r="AA24" s="437"/>
      <c r="AB24" s="437"/>
      <c r="AC24" s="437"/>
      <c r="AD24" s="437"/>
      <c r="AE24" s="437"/>
      <c r="AF24" s="437"/>
      <c r="AG24" s="438"/>
      <c r="AH24" s="458">
        <v>748</v>
      </c>
      <c r="AI24" s="459"/>
      <c r="AJ24" s="459"/>
      <c r="AK24" s="459"/>
      <c r="AL24" s="501"/>
      <c r="AM24" s="458">
        <v>2275416</v>
      </c>
      <c r="AN24" s="459"/>
      <c r="AO24" s="459"/>
      <c r="AP24" s="459"/>
      <c r="AQ24" s="459"/>
      <c r="AR24" s="501"/>
      <c r="AS24" s="458">
        <v>3042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13140877</v>
      </c>
      <c r="BO24" s="408"/>
      <c r="BP24" s="408"/>
      <c r="BQ24" s="408"/>
      <c r="BR24" s="408"/>
      <c r="BS24" s="408"/>
      <c r="BT24" s="408"/>
      <c r="BU24" s="409"/>
      <c r="BV24" s="407">
        <v>11929865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8140</v>
      </c>
      <c r="R25" s="459"/>
      <c r="S25" s="459"/>
      <c r="T25" s="459"/>
      <c r="U25" s="459"/>
      <c r="V25" s="501"/>
      <c r="W25" s="553"/>
      <c r="X25" s="554"/>
      <c r="Y25" s="555"/>
      <c r="Z25" s="457" t="s">
        <v>165</v>
      </c>
      <c r="AA25" s="437"/>
      <c r="AB25" s="437"/>
      <c r="AC25" s="437"/>
      <c r="AD25" s="437"/>
      <c r="AE25" s="437"/>
      <c r="AF25" s="437"/>
      <c r="AG25" s="438"/>
      <c r="AH25" s="458">
        <v>136</v>
      </c>
      <c r="AI25" s="459"/>
      <c r="AJ25" s="459"/>
      <c r="AK25" s="459"/>
      <c r="AL25" s="501"/>
      <c r="AM25" s="458">
        <v>420784</v>
      </c>
      <c r="AN25" s="459"/>
      <c r="AO25" s="459"/>
      <c r="AP25" s="459"/>
      <c r="AQ25" s="459"/>
      <c r="AR25" s="501"/>
      <c r="AS25" s="458">
        <v>3094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4718372</v>
      </c>
      <c r="BO25" s="371"/>
      <c r="BP25" s="371"/>
      <c r="BQ25" s="371"/>
      <c r="BR25" s="371"/>
      <c r="BS25" s="371"/>
      <c r="BT25" s="371"/>
      <c r="BU25" s="372"/>
      <c r="BV25" s="370">
        <v>6344761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7240</v>
      </c>
      <c r="R26" s="459"/>
      <c r="S26" s="459"/>
      <c r="T26" s="459"/>
      <c r="U26" s="459"/>
      <c r="V26" s="501"/>
      <c r="W26" s="553"/>
      <c r="X26" s="554"/>
      <c r="Y26" s="555"/>
      <c r="Z26" s="457" t="s">
        <v>168</v>
      </c>
      <c r="AA26" s="559"/>
      <c r="AB26" s="559"/>
      <c r="AC26" s="559"/>
      <c r="AD26" s="559"/>
      <c r="AE26" s="559"/>
      <c r="AF26" s="559"/>
      <c r="AG26" s="560"/>
      <c r="AH26" s="458">
        <v>34</v>
      </c>
      <c r="AI26" s="459"/>
      <c r="AJ26" s="459"/>
      <c r="AK26" s="459"/>
      <c r="AL26" s="501"/>
      <c r="AM26" s="458">
        <v>115804</v>
      </c>
      <c r="AN26" s="459"/>
      <c r="AO26" s="459"/>
      <c r="AP26" s="459"/>
      <c r="AQ26" s="459"/>
      <c r="AR26" s="501"/>
      <c r="AS26" s="458">
        <v>3406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5500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20515</v>
      </c>
      <c r="AN27" s="459"/>
      <c r="AO27" s="459"/>
      <c r="AP27" s="459"/>
      <c r="AQ27" s="459"/>
      <c r="AR27" s="501"/>
      <c r="AS27" s="458">
        <v>4103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4820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6137765</v>
      </c>
      <c r="BO28" s="371"/>
      <c r="BP28" s="371"/>
      <c r="BQ28" s="371"/>
      <c r="BR28" s="371"/>
      <c r="BS28" s="371"/>
      <c r="BT28" s="371"/>
      <c r="BU28" s="372"/>
      <c r="BV28" s="370">
        <v>4613480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24</v>
      </c>
      <c r="M29" s="459"/>
      <c r="N29" s="459"/>
      <c r="O29" s="459"/>
      <c r="P29" s="501"/>
      <c r="Q29" s="458">
        <v>4520</v>
      </c>
      <c r="R29" s="459"/>
      <c r="S29" s="459"/>
      <c r="T29" s="459"/>
      <c r="U29" s="459"/>
      <c r="V29" s="501"/>
      <c r="W29" s="556"/>
      <c r="X29" s="557"/>
      <c r="Y29" s="558"/>
      <c r="Z29" s="457" t="s">
        <v>177</v>
      </c>
      <c r="AA29" s="437"/>
      <c r="AB29" s="437"/>
      <c r="AC29" s="437"/>
      <c r="AD29" s="437"/>
      <c r="AE29" s="437"/>
      <c r="AF29" s="437"/>
      <c r="AG29" s="438"/>
      <c r="AH29" s="458">
        <v>753</v>
      </c>
      <c r="AI29" s="459"/>
      <c r="AJ29" s="459"/>
      <c r="AK29" s="459"/>
      <c r="AL29" s="501"/>
      <c r="AM29" s="458">
        <v>2295931</v>
      </c>
      <c r="AN29" s="459"/>
      <c r="AO29" s="459"/>
      <c r="AP29" s="459"/>
      <c r="AQ29" s="459"/>
      <c r="AR29" s="501"/>
      <c r="AS29" s="458">
        <v>3049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46106</v>
      </c>
      <c r="BO29" s="408"/>
      <c r="BP29" s="408"/>
      <c r="BQ29" s="408"/>
      <c r="BR29" s="408"/>
      <c r="BS29" s="408"/>
      <c r="BT29" s="408"/>
      <c r="BU29" s="409"/>
      <c r="BV29" s="407">
        <v>46080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5828322</v>
      </c>
      <c r="BO30" s="527"/>
      <c r="BP30" s="527"/>
      <c r="BQ30" s="527"/>
      <c r="BR30" s="527"/>
      <c r="BS30" s="527"/>
      <c r="BT30" s="527"/>
      <c r="BU30" s="528"/>
      <c r="BV30" s="526">
        <v>5804450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尾張東部衛生組合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尾張瀬戸駅整備㈱</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春雨墓苑事業特別会計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瀬戸旭看護専門学校組合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瀬戸まちづくり㈱</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公立陶生病院組合</v>
      </c>
      <c r="BZ36" s="598"/>
      <c r="CA36" s="598"/>
      <c r="CB36" s="598"/>
      <c r="CC36" s="598"/>
      <c r="CD36" s="598"/>
      <c r="CE36" s="598"/>
      <c r="CF36" s="598"/>
      <c r="CG36" s="598"/>
      <c r="CH36" s="598"/>
      <c r="CI36" s="598"/>
      <c r="CJ36" s="598"/>
      <c r="CK36" s="598"/>
      <c r="CL36" s="598"/>
      <c r="CM36" s="598"/>
      <c r="CN36" s="169"/>
      <c r="CO36" s="597">
        <f t="shared" si="3"/>
        <v>15</v>
      </c>
      <c r="CP36" s="597"/>
      <c r="CQ36" s="598" t="str">
        <f>IF('各会計、関係団体の財政状況及び健全化判断比率'!BS9="","",'各会計、関係団体の財政状況及び健全化判断比率'!BS9)</f>
        <v>尾張東流通センター㈱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愛知県後期高齢者医療広域連合（一般会計）</v>
      </c>
      <c r="BZ37" s="598"/>
      <c r="CA37" s="598"/>
      <c r="CB37" s="598"/>
      <c r="CC37" s="598"/>
      <c r="CD37" s="598"/>
      <c r="CE37" s="598"/>
      <c r="CF37" s="598"/>
      <c r="CG37" s="598"/>
      <c r="CH37" s="598"/>
      <c r="CI37" s="598"/>
      <c r="CJ37" s="598"/>
      <c r="CK37" s="598"/>
      <c r="CL37" s="598"/>
      <c r="CM37" s="598"/>
      <c r="CN37" s="169"/>
      <c r="CO37" s="597">
        <f t="shared" si="3"/>
        <v>16</v>
      </c>
      <c r="CP37" s="597"/>
      <c r="CQ37" s="598" t="str">
        <f>IF('各会計、関係団体の財政状況及び健全化判断比率'!BS10="","",'各会計、関係団体の財政状況及び健全化判断比率'!BS10)</f>
        <v>(一財)瀬戸市開発公社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愛知県後期高齢者医療広域連合（後期高齢者医療特別会計）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f t="shared" si="3"/>
        <v>17</v>
      </c>
      <c r="CP38" s="597"/>
      <c r="CQ38" s="598" t="str">
        <f>IF('各会計、関係団体の財政状況及び健全化判断比率'!BS11="","",'各会計、関係団体の財政状況及び健全化判断比率'!BS11)</f>
        <v>瀬戸市土地開発公社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〇</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18</v>
      </c>
      <c r="CP39" s="597"/>
      <c r="CQ39" s="598" t="str">
        <f>IF('各会計、関係団体の財政状況及び健全化判断比率'!BS12="","",'各会計、関係団体の財政状況及び健全化判断比率'!BS12)</f>
        <v>(公財)瀬戸市文化振興財団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Z6fvx6edkxcvFnGkT67UfvExQTBLg4lvbkXTt4Xd56vS93zZUJ6CzlxL3J0nnanH/ZZ95wZ3Zd1n479XUVyaw==" saltValue="sFBZT92OoKCuAl2H+3pi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13.71</v>
      </c>
      <c r="G34" s="33">
        <v>13.81</v>
      </c>
      <c r="H34" s="33">
        <v>11.76</v>
      </c>
      <c r="I34" s="33">
        <v>12.19</v>
      </c>
      <c r="J34" s="34">
        <v>10.6</v>
      </c>
      <c r="K34" s="22"/>
      <c r="L34" s="22"/>
      <c r="M34" s="22"/>
      <c r="N34" s="22"/>
      <c r="O34" s="22"/>
      <c r="P34" s="22"/>
    </row>
    <row r="35" spans="1:16" ht="39" customHeight="1" x14ac:dyDescent="0.15">
      <c r="A35" s="22"/>
      <c r="B35" s="35"/>
      <c r="C35" s="1145" t="s">
        <v>532</v>
      </c>
      <c r="D35" s="1146"/>
      <c r="E35" s="1147"/>
      <c r="F35" s="36">
        <v>8.11</v>
      </c>
      <c r="G35" s="37">
        <v>8.73</v>
      </c>
      <c r="H35" s="37">
        <v>7.83</v>
      </c>
      <c r="I35" s="37">
        <v>8.1999999999999993</v>
      </c>
      <c r="J35" s="38">
        <v>8.08</v>
      </c>
      <c r="K35" s="22"/>
      <c r="L35" s="22"/>
      <c r="M35" s="22"/>
      <c r="N35" s="22"/>
      <c r="O35" s="22"/>
      <c r="P35" s="22"/>
    </row>
    <row r="36" spans="1:16" ht="39" customHeight="1" x14ac:dyDescent="0.15">
      <c r="A36" s="22"/>
      <c r="B36" s="35"/>
      <c r="C36" s="1145" t="s">
        <v>533</v>
      </c>
      <c r="D36" s="1146"/>
      <c r="E36" s="1147"/>
      <c r="F36" s="36">
        <v>0.44</v>
      </c>
      <c r="G36" s="37">
        <v>0.65</v>
      </c>
      <c r="H36" s="37">
        <v>1.1299999999999999</v>
      </c>
      <c r="I36" s="37">
        <v>1.53</v>
      </c>
      <c r="J36" s="38">
        <v>2.37</v>
      </c>
      <c r="K36" s="22"/>
      <c r="L36" s="22"/>
      <c r="M36" s="22"/>
      <c r="N36" s="22"/>
      <c r="O36" s="22"/>
      <c r="P36" s="22"/>
    </row>
    <row r="37" spans="1:16" ht="39" customHeight="1" x14ac:dyDescent="0.15">
      <c r="A37" s="22"/>
      <c r="B37" s="35"/>
      <c r="C37" s="1145" t="s">
        <v>534</v>
      </c>
      <c r="D37" s="1146"/>
      <c r="E37" s="1147"/>
      <c r="F37" s="36">
        <v>2.06</v>
      </c>
      <c r="G37" s="37">
        <v>2.68</v>
      </c>
      <c r="H37" s="37">
        <v>2.2799999999999998</v>
      </c>
      <c r="I37" s="37">
        <v>1.29</v>
      </c>
      <c r="J37" s="38">
        <v>1.96</v>
      </c>
      <c r="K37" s="22"/>
      <c r="L37" s="22"/>
      <c r="M37" s="22"/>
      <c r="N37" s="22"/>
      <c r="O37" s="22"/>
      <c r="P37" s="22"/>
    </row>
    <row r="38" spans="1:16" ht="39" customHeight="1" x14ac:dyDescent="0.15">
      <c r="A38" s="22"/>
      <c r="B38" s="35"/>
      <c r="C38" s="1145" t="s">
        <v>535</v>
      </c>
      <c r="D38" s="1146"/>
      <c r="E38" s="1147"/>
      <c r="F38" s="36">
        <v>0.26</v>
      </c>
      <c r="G38" s="37">
        <v>0.65</v>
      </c>
      <c r="H38" s="37">
        <v>0.77</v>
      </c>
      <c r="I38" s="37">
        <v>0.04</v>
      </c>
      <c r="J38" s="38">
        <v>0.14000000000000001</v>
      </c>
      <c r="K38" s="22"/>
      <c r="L38" s="22"/>
      <c r="M38" s="22"/>
      <c r="N38" s="22"/>
      <c r="O38" s="22"/>
      <c r="P38" s="22"/>
    </row>
    <row r="39" spans="1:16" ht="39" customHeight="1" x14ac:dyDescent="0.15">
      <c r="A39" s="22"/>
      <c r="B39" s="35"/>
      <c r="C39" s="1145" t="s">
        <v>536</v>
      </c>
      <c r="D39" s="1146"/>
      <c r="E39" s="1147"/>
      <c r="F39" s="36">
        <v>0.04</v>
      </c>
      <c r="G39" s="37">
        <v>0.04</v>
      </c>
      <c r="H39" s="37">
        <v>0.04</v>
      </c>
      <c r="I39" s="37">
        <v>0.05</v>
      </c>
      <c r="J39" s="38">
        <v>0.04</v>
      </c>
      <c r="K39" s="22"/>
      <c r="L39" s="22"/>
      <c r="M39" s="22"/>
      <c r="N39" s="22"/>
      <c r="O39" s="22"/>
      <c r="P39" s="22"/>
    </row>
    <row r="40" spans="1:16" ht="39" customHeight="1" x14ac:dyDescent="0.15">
      <c r="A40" s="22"/>
      <c r="B40" s="35"/>
      <c r="C40" s="1145" t="s">
        <v>537</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cH4MHso+kLPjZM7wm1JDXSGIdP/wDTCbKSWhfdz1ZYg5n44TpMotXtYJAWfWd804d5zGiKbDibq47YB+1HMhQ==" saltValue="0kFsrC4Q5NsxYdsVHzb2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2083</v>
      </c>
      <c r="L45" s="60">
        <v>2140</v>
      </c>
      <c r="M45" s="60">
        <v>2254</v>
      </c>
      <c r="N45" s="60">
        <v>2401</v>
      </c>
      <c r="O45" s="61">
        <v>2309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488</v>
      </c>
      <c r="L48" s="64">
        <v>454</v>
      </c>
      <c r="M48" s="64">
        <v>397</v>
      </c>
      <c r="N48" s="64">
        <v>419</v>
      </c>
      <c r="O48" s="65">
        <v>340</v>
      </c>
      <c r="P48" s="48"/>
      <c r="Q48" s="48"/>
      <c r="R48" s="48"/>
      <c r="S48" s="48"/>
      <c r="T48" s="48"/>
      <c r="U48" s="48"/>
    </row>
    <row r="49" spans="1:21" ht="30.75" customHeight="1" x14ac:dyDescent="0.15">
      <c r="A49" s="48"/>
      <c r="B49" s="1155"/>
      <c r="C49" s="1156"/>
      <c r="D49" s="62"/>
      <c r="E49" s="1161" t="s">
        <v>14</v>
      </c>
      <c r="F49" s="1161"/>
      <c r="G49" s="1161"/>
      <c r="H49" s="1161"/>
      <c r="I49" s="1161"/>
      <c r="J49" s="1162"/>
      <c r="K49" s="63">
        <v>1487</v>
      </c>
      <c r="L49" s="64">
        <v>428</v>
      </c>
      <c r="M49" s="64">
        <v>1160</v>
      </c>
      <c r="N49" s="64">
        <v>810</v>
      </c>
      <c r="O49" s="65">
        <v>828</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3172</v>
      </c>
      <c r="L52" s="64">
        <v>3188</v>
      </c>
      <c r="M52" s="64">
        <v>3189</v>
      </c>
      <c r="N52" s="64">
        <v>3288</v>
      </c>
      <c r="O52" s="65">
        <v>3220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886</v>
      </c>
      <c r="L53" s="69">
        <v>-166</v>
      </c>
      <c r="M53" s="69">
        <v>622</v>
      </c>
      <c r="N53" s="69">
        <v>342</v>
      </c>
      <c r="O53" s="70">
        <v>257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487</v>
      </c>
      <c r="L58" s="84" t="s">
        <v>487</v>
      </c>
      <c r="M58" s="84" t="s">
        <v>487</v>
      </c>
      <c r="N58" s="84" t="s">
        <v>487</v>
      </c>
      <c r="O58" s="85" t="s">
        <v>487</v>
      </c>
    </row>
    <row r="59" spans="1:21" ht="31.5" customHeight="1" x14ac:dyDescent="0.15">
      <c r="B59" s="1171"/>
      <c r="C59" s="1172"/>
      <c r="D59" s="1178" t="s">
        <v>26</v>
      </c>
      <c r="E59" s="1179"/>
      <c r="F59" s="1179"/>
      <c r="G59" s="1179"/>
      <c r="H59" s="1179"/>
      <c r="I59" s="1179"/>
      <c r="J59" s="1180"/>
      <c r="K59" s="86" t="s">
        <v>487</v>
      </c>
      <c r="L59" s="87" t="s">
        <v>487</v>
      </c>
      <c r="M59" s="87" t="s">
        <v>487</v>
      </c>
      <c r="N59" s="87" t="s">
        <v>487</v>
      </c>
      <c r="O59" s="88" t="s">
        <v>487</v>
      </c>
    </row>
    <row r="60" spans="1:21" ht="31.5" customHeight="1" thickBot="1" x14ac:dyDescent="0.2">
      <c r="B60" s="1173"/>
      <c r="C60" s="1174"/>
      <c r="D60" s="1181" t="s">
        <v>27</v>
      </c>
      <c r="E60" s="1182"/>
      <c r="F60" s="1182"/>
      <c r="G60" s="1182"/>
      <c r="H60" s="1182"/>
      <c r="I60" s="1182"/>
      <c r="J60" s="1183"/>
      <c r="K60" s="89" t="s">
        <v>487</v>
      </c>
      <c r="L60" s="90" t="s">
        <v>487</v>
      </c>
      <c r="M60" s="90" t="s">
        <v>487</v>
      </c>
      <c r="N60" s="90" t="s">
        <v>487</v>
      </c>
      <c r="O60" s="91" t="s">
        <v>487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CVOn52EoXzTTT9OMI5HfT+uUGCc8HuNfGkRYLzV63N7PysUvvhakdfvcJQ2rkARRcqObFHxapdykWoQpl+PGA==" saltValue="UMh1YnvgK3YdEhaBjWp+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26636</v>
      </c>
      <c r="J41" s="344">
        <v>25762</v>
      </c>
      <c r="K41" s="344">
        <v>25035</v>
      </c>
      <c r="L41" s="344">
        <v>24229</v>
      </c>
      <c r="M41" s="345">
        <v>24319</v>
      </c>
    </row>
    <row r="42" spans="2:13" ht="27.75" customHeight="1" x14ac:dyDescent="0.15">
      <c r="B42" s="1186"/>
      <c r="C42" s="1187"/>
      <c r="D42" s="106"/>
      <c r="E42" s="1192" t="s">
        <v>32</v>
      </c>
      <c r="F42" s="1192"/>
      <c r="G42" s="1192"/>
      <c r="H42" s="1193"/>
      <c r="I42" s="346">
        <v>498</v>
      </c>
      <c r="J42" s="347">
        <v>55</v>
      </c>
      <c r="K42" s="347">
        <v>449</v>
      </c>
      <c r="L42" s="347">
        <v>441</v>
      </c>
      <c r="M42" s="348">
        <v>295</v>
      </c>
    </row>
    <row r="43" spans="2:13" ht="27.75" customHeight="1" x14ac:dyDescent="0.15">
      <c r="B43" s="1186"/>
      <c r="C43" s="1187"/>
      <c r="D43" s="106"/>
      <c r="E43" s="1192" t="s">
        <v>33</v>
      </c>
      <c r="F43" s="1192"/>
      <c r="G43" s="1192"/>
      <c r="H43" s="1193"/>
      <c r="I43" s="346">
        <v>7338</v>
      </c>
      <c r="J43" s="347">
        <v>6727</v>
      </c>
      <c r="K43" s="347">
        <v>6080</v>
      </c>
      <c r="L43" s="347">
        <v>5833</v>
      </c>
      <c r="M43" s="348">
        <v>5592</v>
      </c>
    </row>
    <row r="44" spans="2:13" ht="27.75" customHeight="1" x14ac:dyDescent="0.15">
      <c r="B44" s="1186"/>
      <c r="C44" s="1187"/>
      <c r="D44" s="106"/>
      <c r="E44" s="1192" t="s">
        <v>34</v>
      </c>
      <c r="F44" s="1192"/>
      <c r="G44" s="1192"/>
      <c r="H44" s="1193"/>
      <c r="I44" s="346">
        <v>16973</v>
      </c>
      <c r="J44" s="347">
        <v>13099</v>
      </c>
      <c r="K44" s="347">
        <v>12035</v>
      </c>
      <c r="L44" s="347">
        <v>8821</v>
      </c>
      <c r="M44" s="348">
        <v>9525</v>
      </c>
    </row>
    <row r="45" spans="2:13" ht="27.75" customHeight="1" x14ac:dyDescent="0.15">
      <c r="B45" s="1186"/>
      <c r="C45" s="1187"/>
      <c r="D45" s="106"/>
      <c r="E45" s="1192" t="s">
        <v>35</v>
      </c>
      <c r="F45" s="1192"/>
      <c r="G45" s="1192"/>
      <c r="H45" s="1193"/>
      <c r="I45" s="346">
        <v>4608</v>
      </c>
      <c r="J45" s="347">
        <v>4606</v>
      </c>
      <c r="K45" s="347">
        <v>4724</v>
      </c>
      <c r="L45" s="347">
        <v>4930</v>
      </c>
      <c r="M45" s="348">
        <v>5021</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8728</v>
      </c>
      <c r="J50" s="347">
        <v>10216</v>
      </c>
      <c r="K50" s="347">
        <v>11137</v>
      </c>
      <c r="L50" s="347">
        <v>11999</v>
      </c>
      <c r="M50" s="348">
        <v>13068</v>
      </c>
    </row>
    <row r="51" spans="2:13" ht="27.75" customHeight="1" x14ac:dyDescent="0.15">
      <c r="B51" s="1186"/>
      <c r="C51" s="1187"/>
      <c r="D51" s="106"/>
      <c r="E51" s="1192" t="s">
        <v>42</v>
      </c>
      <c r="F51" s="1192"/>
      <c r="G51" s="1192"/>
      <c r="H51" s="1193"/>
      <c r="I51" s="346">
        <v>8175</v>
      </c>
      <c r="J51" s="347">
        <v>7742</v>
      </c>
      <c r="K51" s="347">
        <v>7068</v>
      </c>
      <c r="L51" s="347">
        <v>6759</v>
      </c>
      <c r="M51" s="348">
        <v>6423</v>
      </c>
    </row>
    <row r="52" spans="2:13" ht="27.75" customHeight="1" x14ac:dyDescent="0.15">
      <c r="B52" s="1188"/>
      <c r="C52" s="1189"/>
      <c r="D52" s="106"/>
      <c r="E52" s="1192" t="s">
        <v>43</v>
      </c>
      <c r="F52" s="1192"/>
      <c r="G52" s="1192"/>
      <c r="H52" s="1193"/>
      <c r="I52" s="346">
        <v>34512</v>
      </c>
      <c r="J52" s="347">
        <v>34584</v>
      </c>
      <c r="K52" s="347">
        <v>33364</v>
      </c>
      <c r="L52" s="347">
        <v>32221</v>
      </c>
      <c r="M52" s="348">
        <v>31966</v>
      </c>
    </row>
    <row r="53" spans="2:13" ht="27.75" customHeight="1" thickBot="1" x14ac:dyDescent="0.2">
      <c r="B53" s="1199" t="s">
        <v>19</v>
      </c>
      <c r="C53" s="1200"/>
      <c r="D53" s="110"/>
      <c r="E53" s="1201" t="s">
        <v>44</v>
      </c>
      <c r="F53" s="1201"/>
      <c r="G53" s="1201"/>
      <c r="H53" s="1202"/>
      <c r="I53" s="349">
        <v>4636</v>
      </c>
      <c r="J53" s="350">
        <v>-2293</v>
      </c>
      <c r="K53" s="350">
        <v>-3247</v>
      </c>
      <c r="L53" s="350">
        <v>-6727</v>
      </c>
      <c r="M53" s="351">
        <v>-6704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T5NpusArs6NWFNh9LVWwxC68+EYcq4wmE0nuwDu2F6BCdWbIHmg5ZWTo++BB5+j+JFAqmzc8S8EiAIlPq3feg==" saltValue="GkzGNki3RCtq1vyrh15G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3894</v>
      </c>
      <c r="G55" s="352">
        <v>4613</v>
      </c>
      <c r="H55" s="353">
        <v>6138</v>
      </c>
    </row>
    <row r="56" spans="2:8" ht="52.5" customHeight="1" x14ac:dyDescent="0.15">
      <c r="B56" s="122"/>
      <c r="C56" s="1213" t="s">
        <v>47</v>
      </c>
      <c r="D56" s="1213"/>
      <c r="E56" s="1214"/>
      <c r="F56" s="354">
        <v>46</v>
      </c>
      <c r="G56" s="354">
        <v>46</v>
      </c>
      <c r="H56" s="355">
        <v>46</v>
      </c>
    </row>
    <row r="57" spans="2:8" ht="53.25" customHeight="1" x14ac:dyDescent="0.15">
      <c r="B57" s="122"/>
      <c r="C57" s="1215" t="s">
        <v>48</v>
      </c>
      <c r="D57" s="1215"/>
      <c r="E57" s="1216"/>
      <c r="F57" s="356">
        <v>5580</v>
      </c>
      <c r="G57" s="356">
        <v>5804</v>
      </c>
      <c r="H57" s="357">
        <v>5828</v>
      </c>
    </row>
    <row r="58" spans="2:8" ht="45.75" customHeight="1" x14ac:dyDescent="0.15">
      <c r="B58" s="123"/>
      <c r="C58" s="1203" t="s">
        <v>545</v>
      </c>
      <c r="D58" s="1204"/>
      <c r="E58" s="1205"/>
      <c r="F58" s="358">
        <v>4316</v>
      </c>
      <c r="G58" s="358">
        <v>4340</v>
      </c>
      <c r="H58" s="359">
        <v>4370</v>
      </c>
    </row>
    <row r="59" spans="2:8" ht="45.75" customHeight="1" x14ac:dyDescent="0.15">
      <c r="B59" s="123"/>
      <c r="C59" s="1203" t="s">
        <v>546</v>
      </c>
      <c r="D59" s="1204"/>
      <c r="E59" s="1205"/>
      <c r="F59" s="358">
        <v>756</v>
      </c>
      <c r="G59" s="358">
        <v>892</v>
      </c>
      <c r="H59" s="359">
        <v>893</v>
      </c>
    </row>
    <row r="60" spans="2:8" ht="45.75" customHeight="1" x14ac:dyDescent="0.15">
      <c r="B60" s="123"/>
      <c r="C60" s="1203" t="s">
        <v>547</v>
      </c>
      <c r="D60" s="1204"/>
      <c r="E60" s="1205"/>
      <c r="F60" s="358">
        <v>241</v>
      </c>
      <c r="G60" s="358">
        <v>241</v>
      </c>
      <c r="H60" s="359">
        <v>239</v>
      </c>
    </row>
    <row r="61" spans="2:8" ht="45.75" customHeight="1" x14ac:dyDescent="0.15">
      <c r="B61" s="123"/>
      <c r="C61" s="1203" t="s">
        <v>548</v>
      </c>
      <c r="D61" s="1204"/>
      <c r="E61" s="1205"/>
      <c r="F61" s="358">
        <v>35</v>
      </c>
      <c r="G61" s="358">
        <v>131</v>
      </c>
      <c r="H61" s="359">
        <v>149</v>
      </c>
    </row>
    <row r="62" spans="2:8" ht="45.75" customHeight="1" thickBot="1" x14ac:dyDescent="0.2">
      <c r="B62" s="124"/>
      <c r="C62" s="1206" t="s">
        <v>549</v>
      </c>
      <c r="D62" s="1207"/>
      <c r="E62" s="1208"/>
      <c r="F62" s="360">
        <v>102</v>
      </c>
      <c r="G62" s="360">
        <v>86</v>
      </c>
      <c r="H62" s="361">
        <v>83</v>
      </c>
    </row>
    <row r="63" spans="2:8" ht="52.5" customHeight="1" thickBot="1" x14ac:dyDescent="0.2">
      <c r="B63" s="125"/>
      <c r="C63" s="1209" t="s">
        <v>49</v>
      </c>
      <c r="D63" s="1209"/>
      <c r="E63" s="1210"/>
      <c r="F63" s="362">
        <v>9520</v>
      </c>
      <c r="G63" s="362">
        <v>10464</v>
      </c>
      <c r="H63" s="363">
        <v>12012</v>
      </c>
    </row>
    <row r="64" spans="2:8" x14ac:dyDescent="0.15"/>
  </sheetData>
  <sheetProtection algorithmName="SHA-512" hashValue="PidCCBU89leo9oYURZ3YIULVw10NJcdcYS0UeglAht5LWmCrLHQ15plQZ9qUpUOYvpInO06H4U2HDzcMozon7g==" saltValue="dk//5TfUakPPi2o8mTTz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36251</v>
      </c>
      <c r="E3" s="144"/>
      <c r="F3" s="145">
        <v>56416</v>
      </c>
      <c r="G3" s="146"/>
      <c r="H3" s="147"/>
    </row>
    <row r="4" spans="1:8" x14ac:dyDescent="0.15">
      <c r="A4" s="148"/>
      <c r="B4" s="149"/>
      <c r="C4" s="150"/>
      <c r="D4" s="151">
        <v>23075</v>
      </c>
      <c r="E4" s="152"/>
      <c r="F4" s="153">
        <v>32623</v>
      </c>
      <c r="G4" s="154"/>
      <c r="H4" s="155"/>
    </row>
    <row r="5" spans="1:8" x14ac:dyDescent="0.15">
      <c r="A5" s="136" t="s">
        <v>519</v>
      </c>
      <c r="B5" s="141"/>
      <c r="C5" s="142"/>
      <c r="D5" s="143">
        <v>32439</v>
      </c>
      <c r="E5" s="144"/>
      <c r="F5" s="145">
        <v>49217</v>
      </c>
      <c r="G5" s="146"/>
      <c r="H5" s="147"/>
    </row>
    <row r="6" spans="1:8" x14ac:dyDescent="0.15">
      <c r="A6" s="148"/>
      <c r="B6" s="149"/>
      <c r="C6" s="150"/>
      <c r="D6" s="151">
        <v>22386</v>
      </c>
      <c r="E6" s="152"/>
      <c r="F6" s="153">
        <v>27232</v>
      </c>
      <c r="G6" s="154"/>
      <c r="H6" s="155"/>
    </row>
    <row r="7" spans="1:8" x14ac:dyDescent="0.15">
      <c r="A7" s="136" t="s">
        <v>520</v>
      </c>
      <c r="B7" s="141"/>
      <c r="C7" s="142"/>
      <c r="D7" s="143">
        <v>26278</v>
      </c>
      <c r="E7" s="144"/>
      <c r="F7" s="145">
        <v>49211</v>
      </c>
      <c r="G7" s="146"/>
      <c r="H7" s="147"/>
    </row>
    <row r="8" spans="1:8" x14ac:dyDescent="0.15">
      <c r="A8" s="148"/>
      <c r="B8" s="149"/>
      <c r="C8" s="150"/>
      <c r="D8" s="151">
        <v>21776</v>
      </c>
      <c r="E8" s="152"/>
      <c r="F8" s="153">
        <v>28367</v>
      </c>
      <c r="G8" s="154"/>
      <c r="H8" s="155"/>
    </row>
    <row r="9" spans="1:8" x14ac:dyDescent="0.15">
      <c r="A9" s="136" t="s">
        <v>521</v>
      </c>
      <c r="B9" s="141"/>
      <c r="C9" s="142"/>
      <c r="D9" s="143">
        <v>28257</v>
      </c>
      <c r="E9" s="144"/>
      <c r="F9" s="145">
        <v>51738</v>
      </c>
      <c r="G9" s="146"/>
      <c r="H9" s="147"/>
    </row>
    <row r="10" spans="1:8" x14ac:dyDescent="0.15">
      <c r="A10" s="148"/>
      <c r="B10" s="149"/>
      <c r="C10" s="150"/>
      <c r="D10" s="151">
        <v>19072</v>
      </c>
      <c r="E10" s="152"/>
      <c r="F10" s="153">
        <v>30360</v>
      </c>
      <c r="G10" s="154"/>
      <c r="H10" s="155"/>
    </row>
    <row r="11" spans="1:8" x14ac:dyDescent="0.15">
      <c r="A11" s="136" t="s">
        <v>522</v>
      </c>
      <c r="B11" s="141"/>
      <c r="C11" s="142"/>
      <c r="D11" s="143">
        <v>37482</v>
      </c>
      <c r="E11" s="144"/>
      <c r="F11" s="145">
        <v>67158</v>
      </c>
      <c r="G11" s="146"/>
      <c r="H11" s="147"/>
    </row>
    <row r="12" spans="1:8" x14ac:dyDescent="0.15">
      <c r="A12" s="148"/>
      <c r="B12" s="149"/>
      <c r="C12" s="156"/>
      <c r="D12" s="151">
        <v>22632</v>
      </c>
      <c r="E12" s="152"/>
      <c r="F12" s="153">
        <v>42077</v>
      </c>
      <c r="G12" s="154"/>
      <c r="H12" s="155"/>
    </row>
    <row r="13" spans="1:8" x14ac:dyDescent="0.15">
      <c r="A13" s="136"/>
      <c r="B13" s="141"/>
      <c r="C13" s="157"/>
      <c r="D13" s="158">
        <v>32141</v>
      </c>
      <c r="E13" s="159"/>
      <c r="F13" s="160">
        <v>54748</v>
      </c>
      <c r="G13" s="161"/>
      <c r="H13" s="147"/>
    </row>
    <row r="14" spans="1:8" x14ac:dyDescent="0.15">
      <c r="A14" s="148"/>
      <c r="B14" s="149"/>
      <c r="C14" s="150"/>
      <c r="D14" s="151">
        <v>21788</v>
      </c>
      <c r="E14" s="152"/>
      <c r="F14" s="153">
        <v>32132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8.11</v>
      </c>
      <c r="C19" s="162">
        <f>ROUND(VALUE(SUBSTITUTE(実質収支比率等に係る経年分析!G$48,"▲","-")),2)</f>
        <v>8.73</v>
      </c>
      <c r="D19" s="162">
        <f>ROUND(VALUE(SUBSTITUTE(実質収支比率等に係る経年分析!H$48,"▲","-")),2)</f>
        <v>7.84</v>
      </c>
      <c r="E19" s="162">
        <f>ROUND(VALUE(SUBSTITUTE(実質収支比率等に係る経年分析!I$48,"▲","-")),2)</f>
        <v>8.1999999999999993</v>
      </c>
      <c r="F19" s="162">
        <f>ROUND(VALUE(SUBSTITUTE(実質収支比率等に係る経年分析!J$48,"▲","-")),2)</f>
        <v>8.09</v>
      </c>
    </row>
    <row r="20" spans="1:11" x14ac:dyDescent="0.15">
      <c r="A20" s="162" t="s">
        <v>53</v>
      </c>
      <c r="B20" s="162">
        <f>ROUND(VALUE(SUBSTITUTE(実質収支比率等に係る経年分析!F$47,"▲","-")),2)</f>
        <v>12.43</v>
      </c>
      <c r="C20" s="162">
        <f>ROUND(VALUE(SUBSTITUTE(実質収支比率等に係る経年分析!G$47,"▲","-")),2)</f>
        <v>14.76</v>
      </c>
      <c r="D20" s="162">
        <f>ROUND(VALUE(SUBSTITUTE(実質収支比率等に係る経年分析!H$47,"▲","-")),2)</f>
        <v>15.13</v>
      </c>
      <c r="E20" s="162">
        <f>ROUND(VALUE(SUBSTITUTE(実質収支比率等に係る経年分析!I$47,"▲","-")),2)</f>
        <v>17.489999999999998</v>
      </c>
      <c r="F20" s="162">
        <f>ROUND(VALUE(SUBSTITUTE(実質収支比率等に係る経年分析!J$47,"▲","-")),2)</f>
        <v>22.61</v>
      </c>
    </row>
    <row r="21" spans="1:11" x14ac:dyDescent="0.15">
      <c r="A21" s="162" t="s">
        <v>54</v>
      </c>
      <c r="B21" s="162">
        <f>IF(ISNUMBER(VALUE(SUBSTITUTE(実質収支比率等に係る経年分析!F$49,"▲","-"))),ROUND(VALUE(SUBSTITUTE(実質収支比率等に係る経年分析!F$49,"▲","-")),2),NA())</f>
        <v>0.77</v>
      </c>
      <c r="C21" s="162">
        <f>IF(ISNUMBER(VALUE(SUBSTITUTE(実質収支比率等に係る経年分析!G$49,"▲","-"))),ROUND(VALUE(SUBSTITUTE(実質収支比率等に係る経年分析!G$49,"▲","-")),2),NA())</f>
        <v>4.05</v>
      </c>
      <c r="D21" s="162">
        <f>IF(ISNUMBER(VALUE(SUBSTITUTE(実質収支比率等に係る経年分析!H$49,"▲","-"))),ROUND(VALUE(SUBSTITUTE(実質収支比率等に係る経年分析!H$49,"▲","-")),2),NA())</f>
        <v>-0.97</v>
      </c>
      <c r="E21" s="162">
        <f>IF(ISNUMBER(VALUE(SUBSTITUTE(実質収支比率等に係る経年分析!I$49,"▲","-"))),ROUND(VALUE(SUBSTITUTE(実質収支比率等に係る経年分析!I$49,"▲","-")),2),NA())</f>
        <v>3.28</v>
      </c>
      <c r="F21" s="162">
        <f>IF(ISNUMBER(VALUE(SUBSTITUTE(実質収支比率等に係る経年分析!J$49,"▲","-"))),ROUND(VALUE(SUBSTITUTE(実質収支比率等に係る経年分析!J$49,"▲","-")),2),NA())</f>
        <v>5.73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春雨墓苑事業特別会計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0.14000000000000001</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2.68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2.2799999999999998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1.96</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1.1299999999999999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8.11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7.83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8.1999999999999993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8.08</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13.71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13.81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11.76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12.19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3172</v>
      </c>
      <c r="E42" s="164"/>
      <c r="F42" s="164"/>
      <c r="G42" s="164">
        <f>'実質公債費比率（分子）の構造'!L$52</f>
        <v>3188</v>
      </c>
      <c r="H42" s="164"/>
      <c r="I42" s="164"/>
      <c r="J42" s="164">
        <f>'実質公債費比率（分子）の構造'!M$52</f>
        <v>3189</v>
      </c>
      <c r="K42" s="164"/>
      <c r="L42" s="164"/>
      <c r="M42" s="164">
        <f>'実質公債費比率（分子）の構造'!N$52</f>
        <v>3288</v>
      </c>
      <c r="N42" s="164"/>
      <c r="O42" s="164"/>
      <c r="P42" s="164">
        <f>'実質公債費比率（分子）の構造'!O$52</f>
        <v>3220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1487</v>
      </c>
      <c r="C45" s="164"/>
      <c r="D45" s="164"/>
      <c r="E45" s="164">
        <f>'実質公債費比率（分子）の構造'!L$49</f>
        <v>428</v>
      </c>
      <c r="F45" s="164"/>
      <c r="G45" s="164"/>
      <c r="H45" s="164">
        <f>'実質公債費比率（分子）の構造'!M$49</f>
        <v>1160</v>
      </c>
      <c r="I45" s="164"/>
      <c r="J45" s="164"/>
      <c r="K45" s="164">
        <f>'実質公債費比率（分子）の構造'!N$49</f>
        <v>810</v>
      </c>
      <c r="L45" s="164"/>
      <c r="M45" s="164"/>
      <c r="N45" s="164">
        <f>'実質公債費比率（分子）の構造'!O$49</f>
        <v>828</v>
      </c>
      <c r="O45" s="164"/>
      <c r="P45" s="164"/>
    </row>
    <row r="46" spans="1:16" x14ac:dyDescent="0.15">
      <c r="A46" s="164" t="s">
        <v>64</v>
      </c>
      <c r="B46" s="164">
        <f>'実質公債費比率（分子）の構造'!K$48</f>
        <v>488</v>
      </c>
      <c r="C46" s="164"/>
      <c r="D46" s="164"/>
      <c r="E46" s="164">
        <f>'実質公債費比率（分子）の構造'!L$48</f>
        <v>454</v>
      </c>
      <c r="F46" s="164"/>
      <c r="G46" s="164"/>
      <c r="H46" s="164">
        <f>'実質公債費比率（分子）の構造'!M$48</f>
        <v>397</v>
      </c>
      <c r="I46" s="164"/>
      <c r="J46" s="164"/>
      <c r="K46" s="164">
        <f>'実質公債費比率（分子）の構造'!N$48</f>
        <v>419</v>
      </c>
      <c r="L46" s="164"/>
      <c r="M46" s="164"/>
      <c r="N46" s="164">
        <f>'実質公債費比率（分子）の構造'!O$48</f>
        <v>340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2083</v>
      </c>
      <c r="C49" s="164"/>
      <c r="D49" s="164"/>
      <c r="E49" s="164">
        <f>'実質公債費比率（分子）の構造'!L$45</f>
        <v>2140</v>
      </c>
      <c r="F49" s="164"/>
      <c r="G49" s="164"/>
      <c r="H49" s="164">
        <f>'実質公債費比率（分子）の構造'!M$45</f>
        <v>2254</v>
      </c>
      <c r="I49" s="164"/>
      <c r="J49" s="164"/>
      <c r="K49" s="164">
        <f>'実質公債費比率（分子）の構造'!N$45</f>
        <v>2401</v>
      </c>
      <c r="L49" s="164"/>
      <c r="M49" s="164"/>
      <c r="N49" s="164">
        <f>'実質公債費比率（分子）の構造'!O$45</f>
        <v>2309</v>
      </c>
      <c r="O49" s="164"/>
      <c r="P49" s="164"/>
    </row>
    <row r="50" spans="1:16" x14ac:dyDescent="0.15">
      <c r="A50" s="164" t="s">
        <v>67</v>
      </c>
      <c r="B50" s="164" t="e">
        <f>NA()</f>
        <v>#N/A</v>
      </c>
      <c r="C50" s="164">
        <f>IF(ISNUMBER('実質公債費比率（分子）の構造'!K$53),'実質公債費比率（分子）の構造'!K$53,NA())</f>
        <v>886</v>
      </c>
      <c r="D50" s="164" t="e">
        <f>NA()</f>
        <v>#N/A</v>
      </c>
      <c r="E50" s="164" t="e">
        <f>NA()</f>
        <v>#N/A</v>
      </c>
      <c r="F50" s="164">
        <f>IF(ISNUMBER('実質公債費比率（分子）の構造'!L$53),'実質公債費比率（分子）の構造'!L$53,NA())</f>
        <v>-166</v>
      </c>
      <c r="G50" s="164" t="e">
        <f>NA()</f>
        <v>#N/A</v>
      </c>
      <c r="H50" s="164" t="e">
        <f>NA()</f>
        <v>#N/A</v>
      </c>
      <c r="I50" s="164">
        <f>IF(ISNUMBER('実質公債費比率（分子）の構造'!M$53),'実質公債費比率（分子）の構造'!M$53,NA())</f>
        <v>622</v>
      </c>
      <c r="J50" s="164" t="e">
        <f>NA()</f>
        <v>#N/A</v>
      </c>
      <c r="K50" s="164" t="e">
        <f>NA()</f>
        <v>#N/A</v>
      </c>
      <c r="L50" s="164">
        <f>IF(ISNUMBER('実質公債費比率（分子）の構造'!N$53),'実質公債費比率（分子）の構造'!N$53,NA())</f>
        <v>342</v>
      </c>
      <c r="M50" s="164" t="e">
        <f>NA()</f>
        <v>#N/A</v>
      </c>
      <c r="N50" s="164" t="e">
        <f>NA()</f>
        <v>#N/A</v>
      </c>
      <c r="O50" s="164">
        <f>IF(ISNUMBER('実質公債費比率（分子）の構造'!O$53),'実質公債費比率（分子）の構造'!O$53,NA())</f>
        <v>257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34512</v>
      </c>
      <c r="E56" s="163"/>
      <c r="F56" s="163"/>
      <c r="G56" s="163">
        <f>'将来負担比率（分子）の構造'!J$52</f>
        <v>34584</v>
      </c>
      <c r="H56" s="163"/>
      <c r="I56" s="163"/>
      <c r="J56" s="163">
        <f>'将来負担比率（分子）の構造'!K$52</f>
        <v>33364</v>
      </c>
      <c r="K56" s="163"/>
      <c r="L56" s="163"/>
      <c r="M56" s="163">
        <f>'将来負担比率（分子）の構造'!L$52</f>
        <v>32221</v>
      </c>
      <c r="N56" s="163"/>
      <c r="O56" s="163"/>
      <c r="P56" s="163">
        <f>'将来負担比率（分子）の構造'!M$52</f>
        <v>31966</v>
      </c>
    </row>
    <row r="57" spans="1:16" x14ac:dyDescent="0.15">
      <c r="A57" s="163" t="s">
        <v>42</v>
      </c>
      <c r="B57" s="163"/>
      <c r="C57" s="163"/>
      <c r="D57" s="163">
        <f>'将来負担比率（分子）の構造'!I$51</f>
        <v>8175</v>
      </c>
      <c r="E57" s="163"/>
      <c r="F57" s="163"/>
      <c r="G57" s="163">
        <f>'将来負担比率（分子）の構造'!J$51</f>
        <v>7742</v>
      </c>
      <c r="H57" s="163"/>
      <c r="I57" s="163"/>
      <c r="J57" s="163">
        <f>'将来負担比率（分子）の構造'!K$51</f>
        <v>7068</v>
      </c>
      <c r="K57" s="163"/>
      <c r="L57" s="163"/>
      <c r="M57" s="163">
        <f>'将来負担比率（分子）の構造'!L$51</f>
        <v>6759</v>
      </c>
      <c r="N57" s="163"/>
      <c r="O57" s="163"/>
      <c r="P57" s="163">
        <f>'将来負担比率（分子）の構造'!M$51</f>
        <v>6423</v>
      </c>
    </row>
    <row r="58" spans="1:16" x14ac:dyDescent="0.15">
      <c r="A58" s="163" t="s">
        <v>41</v>
      </c>
      <c r="B58" s="163"/>
      <c r="C58" s="163"/>
      <c r="D58" s="163">
        <f>'将来負担比率（分子）の構造'!I$50</f>
        <v>8728</v>
      </c>
      <c r="E58" s="163"/>
      <c r="F58" s="163"/>
      <c r="G58" s="163">
        <f>'将来負担比率（分子）の構造'!J$50</f>
        <v>10216</v>
      </c>
      <c r="H58" s="163"/>
      <c r="I58" s="163"/>
      <c r="J58" s="163">
        <f>'将来負担比率（分子）の構造'!K$50</f>
        <v>11137</v>
      </c>
      <c r="K58" s="163"/>
      <c r="L58" s="163"/>
      <c r="M58" s="163">
        <f>'将来負担比率（分子）の構造'!L$50</f>
        <v>11999</v>
      </c>
      <c r="N58" s="163"/>
      <c r="O58" s="163"/>
      <c r="P58" s="163">
        <f>'将来負担比率（分子）の構造'!M$50</f>
        <v>13068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4608</v>
      </c>
      <c r="C62" s="163"/>
      <c r="D62" s="163"/>
      <c r="E62" s="163">
        <f>'将来負担比率（分子）の構造'!J$45</f>
        <v>4606</v>
      </c>
      <c r="F62" s="163"/>
      <c r="G62" s="163"/>
      <c r="H62" s="163">
        <f>'将来負担比率（分子）の構造'!K$45</f>
        <v>4724</v>
      </c>
      <c r="I62" s="163"/>
      <c r="J62" s="163"/>
      <c r="K62" s="163">
        <f>'将来負担比率（分子）の構造'!L$45</f>
        <v>4930</v>
      </c>
      <c r="L62" s="163"/>
      <c r="M62" s="163"/>
      <c r="N62" s="163">
        <f>'将来負担比率（分子）の構造'!M$45</f>
        <v>5021</v>
      </c>
      <c r="O62" s="163"/>
      <c r="P62" s="163"/>
    </row>
    <row r="63" spans="1:16" x14ac:dyDescent="0.15">
      <c r="A63" s="163" t="s">
        <v>34</v>
      </c>
      <c r="B63" s="163">
        <f>'将来負担比率（分子）の構造'!I$44</f>
        <v>16973</v>
      </c>
      <c r="C63" s="163"/>
      <c r="D63" s="163"/>
      <c r="E63" s="163">
        <f>'将来負担比率（分子）の構造'!J$44</f>
        <v>13099</v>
      </c>
      <c r="F63" s="163"/>
      <c r="G63" s="163"/>
      <c r="H63" s="163">
        <f>'将来負担比率（分子）の構造'!K$44</f>
        <v>12035</v>
      </c>
      <c r="I63" s="163"/>
      <c r="J63" s="163"/>
      <c r="K63" s="163">
        <f>'将来負担比率（分子）の構造'!L$44</f>
        <v>8821</v>
      </c>
      <c r="L63" s="163"/>
      <c r="M63" s="163"/>
      <c r="N63" s="163">
        <f>'将来負担比率（分子）の構造'!M$44</f>
        <v>9525</v>
      </c>
      <c r="O63" s="163"/>
      <c r="P63" s="163"/>
    </row>
    <row r="64" spans="1:16" x14ac:dyDescent="0.15">
      <c r="A64" s="163" t="s">
        <v>33</v>
      </c>
      <c r="B64" s="163">
        <f>'将来負担比率（分子）の構造'!I$43</f>
        <v>7338</v>
      </c>
      <c r="C64" s="163"/>
      <c r="D64" s="163"/>
      <c r="E64" s="163">
        <f>'将来負担比率（分子）の構造'!J$43</f>
        <v>6727</v>
      </c>
      <c r="F64" s="163"/>
      <c r="G64" s="163"/>
      <c r="H64" s="163">
        <f>'将来負担比率（分子）の構造'!K$43</f>
        <v>6080</v>
      </c>
      <c r="I64" s="163"/>
      <c r="J64" s="163"/>
      <c r="K64" s="163">
        <f>'将来負担比率（分子）の構造'!L$43</f>
        <v>5833</v>
      </c>
      <c r="L64" s="163"/>
      <c r="M64" s="163"/>
      <c r="N64" s="163">
        <f>'将来負担比率（分子）の構造'!M$43</f>
        <v>5592</v>
      </c>
      <c r="O64" s="163"/>
      <c r="P64" s="163"/>
    </row>
    <row r="65" spans="1:16" x14ac:dyDescent="0.15">
      <c r="A65" s="163" t="s">
        <v>32</v>
      </c>
      <c r="B65" s="163">
        <f>'将来負担比率（分子）の構造'!I$42</f>
        <v>498</v>
      </c>
      <c r="C65" s="163"/>
      <c r="D65" s="163"/>
      <c r="E65" s="163">
        <f>'将来負担比率（分子）の構造'!J$42</f>
        <v>55</v>
      </c>
      <c r="F65" s="163"/>
      <c r="G65" s="163"/>
      <c r="H65" s="163">
        <f>'将来負担比率（分子）の構造'!K$42</f>
        <v>449</v>
      </c>
      <c r="I65" s="163"/>
      <c r="J65" s="163"/>
      <c r="K65" s="163">
        <f>'将来負担比率（分子）の構造'!L$42</f>
        <v>441</v>
      </c>
      <c r="L65" s="163"/>
      <c r="M65" s="163"/>
      <c r="N65" s="163">
        <f>'将来負担比率（分子）の構造'!M$42</f>
        <v>295</v>
      </c>
      <c r="O65" s="163"/>
      <c r="P65" s="163"/>
    </row>
    <row r="66" spans="1:16" x14ac:dyDescent="0.15">
      <c r="A66" s="163" t="s">
        <v>31</v>
      </c>
      <c r="B66" s="163">
        <f>'将来負担比率（分子）の構造'!I$41</f>
        <v>26636</v>
      </c>
      <c r="C66" s="163"/>
      <c r="D66" s="163"/>
      <c r="E66" s="163">
        <f>'将来負担比率（分子）の構造'!J$41</f>
        <v>25762</v>
      </c>
      <c r="F66" s="163"/>
      <c r="G66" s="163"/>
      <c r="H66" s="163">
        <f>'将来負担比率（分子）の構造'!K$41</f>
        <v>25035</v>
      </c>
      <c r="I66" s="163"/>
      <c r="J66" s="163"/>
      <c r="K66" s="163">
        <f>'将来負担比率（分子）の構造'!L$41</f>
        <v>24229</v>
      </c>
      <c r="L66" s="163"/>
      <c r="M66" s="163"/>
      <c r="N66" s="163">
        <f>'将来負担比率（分子）の構造'!M$41</f>
        <v>24319</v>
      </c>
      <c r="O66" s="163"/>
      <c r="P66" s="163"/>
    </row>
    <row r="67" spans="1:16" x14ac:dyDescent="0.15">
      <c r="A67" s="163" t="s">
        <v>71</v>
      </c>
      <c r="B67" s="163" t="e">
        <f>NA()</f>
        <v>#N/A</v>
      </c>
      <c r="C67" s="163">
        <f>IF(ISNUMBER('将来負担比率（分子）の構造'!I$53), IF('将来負担比率（分子）の構造'!I$53 &lt; 0, 0, '将来負担比率（分子）の構造'!I$53), NA())</f>
        <v>4636</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3894</v>
      </c>
      <c r="C72" s="167">
        <f>基金残高に係る経年分析!G55</f>
        <v>4613</v>
      </c>
      <c r="D72" s="167">
        <f>基金残高に係る経年分析!H55</f>
        <v>6138</v>
      </c>
    </row>
    <row r="73" spans="1:16" x14ac:dyDescent="0.15">
      <c r="A73" s="166" t="s">
        <v>74</v>
      </c>
      <c r="B73" s="167">
        <f>基金残高に係る経年分析!F56</f>
        <v>46</v>
      </c>
      <c r="C73" s="167">
        <f>基金残高に係る経年分析!G56</f>
        <v>46</v>
      </c>
      <c r="D73" s="167">
        <f>基金残高に係る経年分析!H56</f>
        <v>46</v>
      </c>
    </row>
    <row r="74" spans="1:16" x14ac:dyDescent="0.15">
      <c r="A74" s="166" t="s">
        <v>75</v>
      </c>
      <c r="B74" s="167">
        <f>基金残高に係る経年分析!F57</f>
        <v>5580</v>
      </c>
      <c r="C74" s="167">
        <f>基金残高に係る経年分析!G57</f>
        <v>5804</v>
      </c>
      <c r="D74" s="167">
        <f>基金残高に係る経年分析!H57</f>
        <v>5828</v>
      </c>
    </row>
  </sheetData>
  <sheetProtection algorithmName="SHA-512" hashValue="oKHhMxuhqibUZ9p0xr8piX4pfvxVUO5XvHRNWZmJ4UcgzfcRZ38SQE3zvi8kaDynYJuPRdJ51yWsGtBB9cG1hA==" saltValue="yGBUoL36SKl8Zf42OsbG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19362406</v>
      </c>
      <c r="S5" s="613"/>
      <c r="T5" s="613"/>
      <c r="U5" s="613"/>
      <c r="V5" s="613"/>
      <c r="W5" s="613"/>
      <c r="X5" s="613"/>
      <c r="Y5" s="614"/>
      <c r="Z5" s="615">
        <v>37</v>
      </c>
      <c r="AA5" s="615"/>
      <c r="AB5" s="615"/>
      <c r="AC5" s="615"/>
      <c r="AD5" s="616">
        <v>17678368</v>
      </c>
      <c r="AE5" s="616"/>
      <c r="AF5" s="616"/>
      <c r="AG5" s="616"/>
      <c r="AH5" s="616"/>
      <c r="AI5" s="616"/>
      <c r="AJ5" s="616"/>
      <c r="AK5" s="616"/>
      <c r="AL5" s="617">
        <v>63</v>
      </c>
      <c r="AM5" s="618"/>
      <c r="AN5" s="618"/>
      <c r="AO5" s="619"/>
      <c r="AP5" s="609" t="s">
        <v>216</v>
      </c>
      <c r="AQ5" s="610"/>
      <c r="AR5" s="610"/>
      <c r="AS5" s="610"/>
      <c r="AT5" s="610"/>
      <c r="AU5" s="610"/>
      <c r="AV5" s="610"/>
      <c r="AW5" s="610"/>
      <c r="AX5" s="610"/>
      <c r="AY5" s="610"/>
      <c r="AZ5" s="610"/>
      <c r="BA5" s="610"/>
      <c r="BB5" s="610"/>
      <c r="BC5" s="610"/>
      <c r="BD5" s="610"/>
      <c r="BE5" s="610"/>
      <c r="BF5" s="611"/>
      <c r="BG5" s="623">
        <v>17923402</v>
      </c>
      <c r="BH5" s="624"/>
      <c r="BI5" s="624"/>
      <c r="BJ5" s="624"/>
      <c r="BK5" s="624"/>
      <c r="BL5" s="624"/>
      <c r="BM5" s="624"/>
      <c r="BN5" s="625"/>
      <c r="BO5" s="626">
        <v>92.6</v>
      </c>
      <c r="BP5" s="626"/>
      <c r="BQ5" s="626"/>
      <c r="BR5" s="626"/>
      <c r="BS5" s="627">
        <v>245034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330586</v>
      </c>
      <c r="S6" s="624"/>
      <c r="T6" s="624"/>
      <c r="U6" s="624"/>
      <c r="V6" s="624"/>
      <c r="W6" s="624"/>
      <c r="X6" s="624"/>
      <c r="Y6" s="625"/>
      <c r="Z6" s="626">
        <v>0.6</v>
      </c>
      <c r="AA6" s="626"/>
      <c r="AB6" s="626"/>
      <c r="AC6" s="626"/>
      <c r="AD6" s="627">
        <v>330586</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17923402</v>
      </c>
      <c r="BH6" s="624"/>
      <c r="BI6" s="624"/>
      <c r="BJ6" s="624"/>
      <c r="BK6" s="624"/>
      <c r="BL6" s="624"/>
      <c r="BM6" s="624"/>
      <c r="BN6" s="625"/>
      <c r="BO6" s="626">
        <v>92.6</v>
      </c>
      <c r="BP6" s="626"/>
      <c r="BQ6" s="626"/>
      <c r="BR6" s="626"/>
      <c r="BS6" s="627">
        <v>245034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325343</v>
      </c>
      <c r="CS6" s="624"/>
      <c r="CT6" s="624"/>
      <c r="CU6" s="624"/>
      <c r="CV6" s="624"/>
      <c r="CW6" s="624"/>
      <c r="CX6" s="624"/>
      <c r="CY6" s="625"/>
      <c r="CZ6" s="617">
        <v>0.7</v>
      </c>
      <c r="DA6" s="618"/>
      <c r="DB6" s="618"/>
      <c r="DC6" s="634"/>
      <c r="DD6" s="632">
        <v>682</v>
      </c>
      <c r="DE6" s="624"/>
      <c r="DF6" s="624"/>
      <c r="DG6" s="624"/>
      <c r="DH6" s="624"/>
      <c r="DI6" s="624"/>
      <c r="DJ6" s="624"/>
      <c r="DK6" s="624"/>
      <c r="DL6" s="624"/>
      <c r="DM6" s="624"/>
      <c r="DN6" s="624"/>
      <c r="DO6" s="624"/>
      <c r="DP6" s="625"/>
      <c r="DQ6" s="632">
        <v>325343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11021</v>
      </c>
      <c r="S7" s="624"/>
      <c r="T7" s="624"/>
      <c r="U7" s="624"/>
      <c r="V7" s="624"/>
      <c r="W7" s="624"/>
      <c r="X7" s="624"/>
      <c r="Y7" s="625"/>
      <c r="Z7" s="626">
        <v>0</v>
      </c>
      <c r="AA7" s="626"/>
      <c r="AB7" s="626"/>
      <c r="AC7" s="626"/>
      <c r="AD7" s="627">
        <v>11021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8678671</v>
      </c>
      <c r="BH7" s="624"/>
      <c r="BI7" s="624"/>
      <c r="BJ7" s="624"/>
      <c r="BK7" s="624"/>
      <c r="BL7" s="624"/>
      <c r="BM7" s="624"/>
      <c r="BN7" s="625"/>
      <c r="BO7" s="626">
        <v>44.8</v>
      </c>
      <c r="BP7" s="626"/>
      <c r="BQ7" s="626"/>
      <c r="BR7" s="626"/>
      <c r="BS7" s="627">
        <v>244669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7973385</v>
      </c>
      <c r="CS7" s="624"/>
      <c r="CT7" s="624"/>
      <c r="CU7" s="624"/>
      <c r="CV7" s="624"/>
      <c r="CW7" s="624"/>
      <c r="CX7" s="624"/>
      <c r="CY7" s="625"/>
      <c r="CZ7" s="626">
        <v>16.100000000000001</v>
      </c>
      <c r="DA7" s="626"/>
      <c r="DB7" s="626"/>
      <c r="DC7" s="626"/>
      <c r="DD7" s="632">
        <v>121752</v>
      </c>
      <c r="DE7" s="624"/>
      <c r="DF7" s="624"/>
      <c r="DG7" s="624"/>
      <c r="DH7" s="624"/>
      <c r="DI7" s="624"/>
      <c r="DJ7" s="624"/>
      <c r="DK7" s="624"/>
      <c r="DL7" s="624"/>
      <c r="DM7" s="624"/>
      <c r="DN7" s="624"/>
      <c r="DO7" s="624"/>
      <c r="DP7" s="625"/>
      <c r="DQ7" s="632">
        <v>6876627</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225840</v>
      </c>
      <c r="S8" s="624"/>
      <c r="T8" s="624"/>
      <c r="U8" s="624"/>
      <c r="V8" s="624"/>
      <c r="W8" s="624"/>
      <c r="X8" s="624"/>
      <c r="Y8" s="625"/>
      <c r="Z8" s="626">
        <v>0.4</v>
      </c>
      <c r="AA8" s="626"/>
      <c r="AB8" s="626"/>
      <c r="AC8" s="626"/>
      <c r="AD8" s="627">
        <v>225840</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182732</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21032158</v>
      </c>
      <c r="CS8" s="624"/>
      <c r="CT8" s="624"/>
      <c r="CU8" s="624"/>
      <c r="CV8" s="624"/>
      <c r="CW8" s="624"/>
      <c r="CX8" s="624"/>
      <c r="CY8" s="625"/>
      <c r="CZ8" s="626">
        <v>42.5</v>
      </c>
      <c r="DA8" s="626"/>
      <c r="DB8" s="626"/>
      <c r="DC8" s="626"/>
      <c r="DD8" s="632">
        <v>136056</v>
      </c>
      <c r="DE8" s="624"/>
      <c r="DF8" s="624"/>
      <c r="DG8" s="624"/>
      <c r="DH8" s="624"/>
      <c r="DI8" s="624"/>
      <c r="DJ8" s="624"/>
      <c r="DK8" s="624"/>
      <c r="DL8" s="624"/>
      <c r="DM8" s="624"/>
      <c r="DN8" s="624"/>
      <c r="DO8" s="624"/>
      <c r="DP8" s="625"/>
      <c r="DQ8" s="632">
        <v>11785301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299832</v>
      </c>
      <c r="S9" s="624"/>
      <c r="T9" s="624"/>
      <c r="U9" s="624"/>
      <c r="V9" s="624"/>
      <c r="W9" s="624"/>
      <c r="X9" s="624"/>
      <c r="Y9" s="625"/>
      <c r="Z9" s="626">
        <v>0.6</v>
      </c>
      <c r="AA9" s="626"/>
      <c r="AB9" s="626"/>
      <c r="AC9" s="626"/>
      <c r="AD9" s="627">
        <v>299832</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7045481</v>
      </c>
      <c r="BH9" s="624"/>
      <c r="BI9" s="624"/>
      <c r="BJ9" s="624"/>
      <c r="BK9" s="624"/>
      <c r="BL9" s="624"/>
      <c r="BM9" s="624"/>
      <c r="BN9" s="625"/>
      <c r="BO9" s="626">
        <v>36.4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5380443</v>
      </c>
      <c r="CS9" s="624"/>
      <c r="CT9" s="624"/>
      <c r="CU9" s="624"/>
      <c r="CV9" s="624"/>
      <c r="CW9" s="624"/>
      <c r="CX9" s="624"/>
      <c r="CY9" s="625"/>
      <c r="CZ9" s="626">
        <v>10.9</v>
      </c>
      <c r="DA9" s="626"/>
      <c r="DB9" s="626"/>
      <c r="DC9" s="626"/>
      <c r="DD9" s="632">
        <v>401635</v>
      </c>
      <c r="DE9" s="624"/>
      <c r="DF9" s="624"/>
      <c r="DG9" s="624"/>
      <c r="DH9" s="624"/>
      <c r="DI9" s="624"/>
      <c r="DJ9" s="624"/>
      <c r="DK9" s="624"/>
      <c r="DL9" s="624"/>
      <c r="DM9" s="624"/>
      <c r="DN9" s="624"/>
      <c r="DO9" s="624"/>
      <c r="DP9" s="625"/>
      <c r="DQ9" s="632">
        <v>4637121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316178</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47359</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38420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3204572</v>
      </c>
      <c r="S11" s="624"/>
      <c r="T11" s="624"/>
      <c r="U11" s="624"/>
      <c r="V11" s="624"/>
      <c r="W11" s="624"/>
      <c r="X11" s="624"/>
      <c r="Y11" s="625"/>
      <c r="Z11" s="628">
        <v>6.1</v>
      </c>
      <c r="AA11" s="629"/>
      <c r="AB11" s="629"/>
      <c r="AC11" s="635"/>
      <c r="AD11" s="632">
        <v>3204572</v>
      </c>
      <c r="AE11" s="624"/>
      <c r="AF11" s="624"/>
      <c r="AG11" s="624"/>
      <c r="AH11" s="624"/>
      <c r="AI11" s="624"/>
      <c r="AJ11" s="624"/>
      <c r="AK11" s="625"/>
      <c r="AL11" s="628">
        <v>11.4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1134280</v>
      </c>
      <c r="BH11" s="624"/>
      <c r="BI11" s="624"/>
      <c r="BJ11" s="624"/>
      <c r="BK11" s="624"/>
      <c r="BL11" s="624"/>
      <c r="BM11" s="624"/>
      <c r="BN11" s="625"/>
      <c r="BO11" s="626">
        <v>5.9</v>
      </c>
      <c r="BP11" s="626"/>
      <c r="BQ11" s="626"/>
      <c r="BR11" s="626"/>
      <c r="BS11" s="627">
        <v>244669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201544</v>
      </c>
      <c r="CS11" s="624"/>
      <c r="CT11" s="624"/>
      <c r="CU11" s="624"/>
      <c r="CV11" s="624"/>
      <c r="CW11" s="624"/>
      <c r="CX11" s="624"/>
      <c r="CY11" s="625"/>
      <c r="CZ11" s="626">
        <v>0.4</v>
      </c>
      <c r="DA11" s="626"/>
      <c r="DB11" s="626"/>
      <c r="DC11" s="626"/>
      <c r="DD11" s="632">
        <v>96268</v>
      </c>
      <c r="DE11" s="624"/>
      <c r="DF11" s="624"/>
      <c r="DG11" s="624"/>
      <c r="DH11" s="624"/>
      <c r="DI11" s="624"/>
      <c r="DJ11" s="624"/>
      <c r="DK11" s="624"/>
      <c r="DL11" s="624"/>
      <c r="DM11" s="624"/>
      <c r="DN11" s="624"/>
      <c r="DO11" s="624"/>
      <c r="DP11" s="625"/>
      <c r="DQ11" s="632">
        <v>149074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32918</v>
      </c>
      <c r="S12" s="624"/>
      <c r="T12" s="624"/>
      <c r="U12" s="624"/>
      <c r="V12" s="624"/>
      <c r="W12" s="624"/>
      <c r="X12" s="624"/>
      <c r="Y12" s="625"/>
      <c r="Z12" s="626">
        <v>0.1</v>
      </c>
      <c r="AA12" s="626"/>
      <c r="AB12" s="626"/>
      <c r="AC12" s="626"/>
      <c r="AD12" s="627">
        <v>32918</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8189768</v>
      </c>
      <c r="BH12" s="624"/>
      <c r="BI12" s="624"/>
      <c r="BJ12" s="624"/>
      <c r="BK12" s="624"/>
      <c r="BL12" s="624"/>
      <c r="BM12" s="624"/>
      <c r="BN12" s="625"/>
      <c r="BO12" s="626">
        <v>42.3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1066190</v>
      </c>
      <c r="CS12" s="624"/>
      <c r="CT12" s="624"/>
      <c r="CU12" s="624"/>
      <c r="CV12" s="624"/>
      <c r="CW12" s="624"/>
      <c r="CX12" s="624"/>
      <c r="CY12" s="625"/>
      <c r="CZ12" s="626">
        <v>2.2000000000000002</v>
      </c>
      <c r="DA12" s="626"/>
      <c r="DB12" s="626"/>
      <c r="DC12" s="626"/>
      <c r="DD12" s="632">
        <v>109064</v>
      </c>
      <c r="DE12" s="624"/>
      <c r="DF12" s="624"/>
      <c r="DG12" s="624"/>
      <c r="DH12" s="624"/>
      <c r="DI12" s="624"/>
      <c r="DJ12" s="624"/>
      <c r="DK12" s="624"/>
      <c r="DL12" s="624"/>
      <c r="DM12" s="624"/>
      <c r="DN12" s="624"/>
      <c r="DO12" s="624"/>
      <c r="DP12" s="625"/>
      <c r="DQ12" s="632">
        <v>832544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4667</v>
      </c>
      <c r="S13" s="624"/>
      <c r="T13" s="624"/>
      <c r="U13" s="624"/>
      <c r="V13" s="624"/>
      <c r="W13" s="624"/>
      <c r="X13" s="624"/>
      <c r="Y13" s="625"/>
      <c r="Z13" s="626">
        <v>0</v>
      </c>
      <c r="AA13" s="626"/>
      <c r="AB13" s="626"/>
      <c r="AC13" s="626"/>
      <c r="AD13" s="627">
        <v>4667</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8090821</v>
      </c>
      <c r="BH13" s="624"/>
      <c r="BI13" s="624"/>
      <c r="BJ13" s="624"/>
      <c r="BK13" s="624"/>
      <c r="BL13" s="624"/>
      <c r="BM13" s="624"/>
      <c r="BN13" s="625"/>
      <c r="BO13" s="626">
        <v>41.8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3171310</v>
      </c>
      <c r="CS13" s="624"/>
      <c r="CT13" s="624"/>
      <c r="CU13" s="624"/>
      <c r="CV13" s="624"/>
      <c r="CW13" s="624"/>
      <c r="CX13" s="624"/>
      <c r="CY13" s="625"/>
      <c r="CZ13" s="626">
        <v>6.4</v>
      </c>
      <c r="DA13" s="626"/>
      <c r="DB13" s="626"/>
      <c r="DC13" s="626"/>
      <c r="DD13" s="632">
        <v>1170236</v>
      </c>
      <c r="DE13" s="624"/>
      <c r="DF13" s="624"/>
      <c r="DG13" s="624"/>
      <c r="DH13" s="624"/>
      <c r="DI13" s="624"/>
      <c r="DJ13" s="624"/>
      <c r="DK13" s="624"/>
      <c r="DL13" s="624"/>
      <c r="DM13" s="624"/>
      <c r="DN13" s="624"/>
      <c r="DO13" s="624"/>
      <c r="DP13" s="625"/>
      <c r="DQ13" s="632">
        <v>2345286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333292</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1687956</v>
      </c>
      <c r="CS14" s="624"/>
      <c r="CT14" s="624"/>
      <c r="CU14" s="624"/>
      <c r="CV14" s="624"/>
      <c r="CW14" s="624"/>
      <c r="CX14" s="624"/>
      <c r="CY14" s="625"/>
      <c r="CZ14" s="626">
        <v>3.4</v>
      </c>
      <c r="DA14" s="626"/>
      <c r="DB14" s="626"/>
      <c r="DC14" s="626"/>
      <c r="DD14" s="632">
        <v>331646</v>
      </c>
      <c r="DE14" s="624"/>
      <c r="DF14" s="624"/>
      <c r="DG14" s="624"/>
      <c r="DH14" s="624"/>
      <c r="DI14" s="624"/>
      <c r="DJ14" s="624"/>
      <c r="DK14" s="624"/>
      <c r="DL14" s="624"/>
      <c r="DM14" s="624"/>
      <c r="DN14" s="624"/>
      <c r="DO14" s="624"/>
      <c r="DP14" s="625"/>
      <c r="DQ14" s="632">
        <v>1374374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90991</v>
      </c>
      <c r="S15" s="624"/>
      <c r="T15" s="624"/>
      <c r="U15" s="624"/>
      <c r="V15" s="624"/>
      <c r="W15" s="624"/>
      <c r="X15" s="624"/>
      <c r="Y15" s="625"/>
      <c r="Z15" s="626">
        <v>0.2</v>
      </c>
      <c r="AA15" s="626"/>
      <c r="AB15" s="626"/>
      <c r="AC15" s="626"/>
      <c r="AD15" s="627">
        <v>90991</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719546</v>
      </c>
      <c r="BH15" s="624"/>
      <c r="BI15" s="624"/>
      <c r="BJ15" s="624"/>
      <c r="BK15" s="624"/>
      <c r="BL15" s="624"/>
      <c r="BM15" s="624"/>
      <c r="BN15" s="625"/>
      <c r="BO15" s="626">
        <v>3.7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6258994</v>
      </c>
      <c r="CS15" s="624"/>
      <c r="CT15" s="624"/>
      <c r="CU15" s="624"/>
      <c r="CV15" s="624"/>
      <c r="CW15" s="624"/>
      <c r="CX15" s="624"/>
      <c r="CY15" s="625"/>
      <c r="CZ15" s="626">
        <v>12.7</v>
      </c>
      <c r="DA15" s="626"/>
      <c r="DB15" s="626"/>
      <c r="DC15" s="626"/>
      <c r="DD15" s="632">
        <v>2365713</v>
      </c>
      <c r="DE15" s="624"/>
      <c r="DF15" s="624"/>
      <c r="DG15" s="624"/>
      <c r="DH15" s="624"/>
      <c r="DI15" s="624"/>
      <c r="DJ15" s="624"/>
      <c r="DK15" s="624"/>
      <c r="DL15" s="624"/>
      <c r="DM15" s="624"/>
      <c r="DN15" s="624"/>
      <c r="DO15" s="624"/>
      <c r="DP15" s="625"/>
      <c r="DQ15" s="632">
        <v>3097488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466953</v>
      </c>
      <c r="S16" s="624"/>
      <c r="T16" s="624"/>
      <c r="U16" s="624"/>
      <c r="V16" s="624"/>
      <c r="W16" s="624"/>
      <c r="X16" s="624"/>
      <c r="Y16" s="625"/>
      <c r="Z16" s="626">
        <v>0.9</v>
      </c>
      <c r="AA16" s="626"/>
      <c r="AB16" s="626"/>
      <c r="AC16" s="626"/>
      <c r="AD16" s="627">
        <v>466953</v>
      </c>
      <c r="AE16" s="627"/>
      <c r="AF16" s="627"/>
      <c r="AG16" s="627"/>
      <c r="AH16" s="627"/>
      <c r="AI16" s="627"/>
      <c r="AJ16" s="627"/>
      <c r="AK16" s="627"/>
      <c r="AL16" s="628">
        <v>1.7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2125</v>
      </c>
      <c r="BH16" s="624"/>
      <c r="BI16" s="624"/>
      <c r="BJ16" s="624"/>
      <c r="BK16" s="624"/>
      <c r="BL16" s="624"/>
      <c r="BM16" s="624"/>
      <c r="BN16" s="625"/>
      <c r="BO16" s="626">
        <v>0</v>
      </c>
      <c r="BP16" s="626"/>
      <c r="BQ16" s="626"/>
      <c r="BR16" s="626"/>
      <c r="BS16" s="627">
        <v>365</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783495</v>
      </c>
      <c r="S17" s="624"/>
      <c r="T17" s="624"/>
      <c r="U17" s="624"/>
      <c r="V17" s="624"/>
      <c r="W17" s="624"/>
      <c r="X17" s="624"/>
      <c r="Y17" s="625"/>
      <c r="Z17" s="626">
        <v>1.5</v>
      </c>
      <c r="AA17" s="626"/>
      <c r="AB17" s="626"/>
      <c r="AC17" s="626"/>
      <c r="AD17" s="627">
        <v>783495</v>
      </c>
      <c r="AE17" s="627"/>
      <c r="AF17" s="627"/>
      <c r="AG17" s="627"/>
      <c r="AH17" s="627"/>
      <c r="AI17" s="627"/>
      <c r="AJ17" s="627"/>
      <c r="AK17" s="627"/>
      <c r="AL17" s="628">
        <v>2.8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2308528</v>
      </c>
      <c r="CS17" s="624"/>
      <c r="CT17" s="624"/>
      <c r="CU17" s="624"/>
      <c r="CV17" s="624"/>
      <c r="CW17" s="624"/>
      <c r="CX17" s="624"/>
      <c r="CY17" s="625"/>
      <c r="CZ17" s="626">
        <v>4.7</v>
      </c>
      <c r="DA17" s="626"/>
      <c r="DB17" s="626"/>
      <c r="DC17" s="626"/>
      <c r="DD17" s="632" t="s">
        <v>122</v>
      </c>
      <c r="DE17" s="624"/>
      <c r="DF17" s="624"/>
      <c r="DG17" s="624"/>
      <c r="DH17" s="624"/>
      <c r="DI17" s="624"/>
      <c r="DJ17" s="624"/>
      <c r="DK17" s="624"/>
      <c r="DL17" s="624"/>
      <c r="DM17" s="624"/>
      <c r="DN17" s="624"/>
      <c r="DO17" s="624"/>
      <c r="DP17" s="625"/>
      <c r="DQ17" s="632">
        <v>2304546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182916</v>
      </c>
      <c r="S18" s="624"/>
      <c r="T18" s="624"/>
      <c r="U18" s="624"/>
      <c r="V18" s="624"/>
      <c r="W18" s="624"/>
      <c r="X18" s="624"/>
      <c r="Y18" s="625"/>
      <c r="Z18" s="626">
        <v>0.3</v>
      </c>
      <c r="AA18" s="626"/>
      <c r="AB18" s="626"/>
      <c r="AC18" s="626"/>
      <c r="AD18" s="627">
        <v>182916</v>
      </c>
      <c r="AE18" s="627"/>
      <c r="AF18" s="627"/>
      <c r="AG18" s="627"/>
      <c r="AH18" s="627"/>
      <c r="AI18" s="627"/>
      <c r="AJ18" s="627"/>
      <c r="AK18" s="627"/>
      <c r="AL18" s="628">
        <v>0.7</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590729</v>
      </c>
      <c r="S19" s="624"/>
      <c r="T19" s="624"/>
      <c r="U19" s="624"/>
      <c r="V19" s="624"/>
      <c r="W19" s="624"/>
      <c r="X19" s="624"/>
      <c r="Y19" s="625"/>
      <c r="Z19" s="626">
        <v>1.1000000000000001</v>
      </c>
      <c r="AA19" s="626"/>
      <c r="AB19" s="626"/>
      <c r="AC19" s="626"/>
      <c r="AD19" s="627">
        <v>590729</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1439004</v>
      </c>
      <c r="BH19" s="624"/>
      <c r="BI19" s="624"/>
      <c r="BJ19" s="624"/>
      <c r="BK19" s="624"/>
      <c r="BL19" s="624"/>
      <c r="BM19" s="624"/>
      <c r="BN19" s="625"/>
      <c r="BO19" s="626">
        <v>7.4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9850</v>
      </c>
      <c r="S20" s="624"/>
      <c r="T20" s="624"/>
      <c r="U20" s="624"/>
      <c r="V20" s="624"/>
      <c r="W20" s="624"/>
      <c r="X20" s="624"/>
      <c r="Y20" s="625"/>
      <c r="Z20" s="626">
        <v>0</v>
      </c>
      <c r="AA20" s="626"/>
      <c r="AB20" s="626"/>
      <c r="AC20" s="626"/>
      <c r="AD20" s="627">
        <v>9850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1439004</v>
      </c>
      <c r="BH20" s="624"/>
      <c r="BI20" s="624"/>
      <c r="BJ20" s="624"/>
      <c r="BK20" s="624"/>
      <c r="BL20" s="624"/>
      <c r="BM20" s="624"/>
      <c r="BN20" s="625"/>
      <c r="BO20" s="626">
        <v>7.4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49453210</v>
      </c>
      <c r="CS20" s="624"/>
      <c r="CT20" s="624"/>
      <c r="CU20" s="624"/>
      <c r="CV20" s="624"/>
      <c r="CW20" s="624"/>
      <c r="CX20" s="624"/>
      <c r="CY20" s="625"/>
      <c r="CZ20" s="626">
        <v>100</v>
      </c>
      <c r="DA20" s="626"/>
      <c r="DB20" s="626"/>
      <c r="DC20" s="626"/>
      <c r="DD20" s="632">
        <v>4733052</v>
      </c>
      <c r="DE20" s="624"/>
      <c r="DF20" s="624"/>
      <c r="DG20" s="624"/>
      <c r="DH20" s="624"/>
      <c r="DI20" s="624"/>
      <c r="DJ20" s="624"/>
      <c r="DK20" s="624"/>
      <c r="DL20" s="624"/>
      <c r="DM20" s="624"/>
      <c r="DN20" s="624"/>
      <c r="DO20" s="624"/>
      <c r="DP20" s="625"/>
      <c r="DQ20" s="632">
        <v>33766124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5174720</v>
      </c>
      <c r="S21" s="624"/>
      <c r="T21" s="624"/>
      <c r="U21" s="624"/>
      <c r="V21" s="624"/>
      <c r="W21" s="624"/>
      <c r="X21" s="624"/>
      <c r="Y21" s="625"/>
      <c r="Z21" s="626">
        <v>9.9</v>
      </c>
      <c r="AA21" s="626"/>
      <c r="AB21" s="626"/>
      <c r="AC21" s="626"/>
      <c r="AD21" s="627">
        <v>4640552</v>
      </c>
      <c r="AE21" s="627"/>
      <c r="AF21" s="627"/>
      <c r="AG21" s="627"/>
      <c r="AH21" s="627"/>
      <c r="AI21" s="627"/>
      <c r="AJ21" s="627"/>
      <c r="AK21" s="627"/>
      <c r="AL21" s="628">
        <v>16.5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4640552</v>
      </c>
      <c r="S22" s="624"/>
      <c r="T22" s="624"/>
      <c r="U22" s="624"/>
      <c r="V22" s="624"/>
      <c r="W22" s="624"/>
      <c r="X22" s="624"/>
      <c r="Y22" s="625"/>
      <c r="Z22" s="626">
        <v>8.9</v>
      </c>
      <c r="AA22" s="626"/>
      <c r="AB22" s="626"/>
      <c r="AC22" s="626"/>
      <c r="AD22" s="627">
        <v>4640552</v>
      </c>
      <c r="AE22" s="627"/>
      <c r="AF22" s="627"/>
      <c r="AG22" s="627"/>
      <c r="AH22" s="627"/>
      <c r="AI22" s="627"/>
      <c r="AJ22" s="627"/>
      <c r="AK22" s="627"/>
      <c r="AL22" s="628">
        <v>16.5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534168</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1439004</v>
      </c>
      <c r="BH23" s="624"/>
      <c r="BI23" s="624"/>
      <c r="BJ23" s="624"/>
      <c r="BK23" s="624"/>
      <c r="BL23" s="624"/>
      <c r="BM23" s="624"/>
      <c r="BN23" s="625"/>
      <c r="BO23" s="626">
        <v>7.4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23189861</v>
      </c>
      <c r="CS24" s="613"/>
      <c r="CT24" s="613"/>
      <c r="CU24" s="613"/>
      <c r="CV24" s="613"/>
      <c r="CW24" s="613"/>
      <c r="CX24" s="613"/>
      <c r="CY24" s="614"/>
      <c r="CZ24" s="617">
        <v>46.9</v>
      </c>
      <c r="DA24" s="618"/>
      <c r="DB24" s="618"/>
      <c r="DC24" s="634"/>
      <c r="DD24" s="653">
        <v>14469188</v>
      </c>
      <c r="DE24" s="613"/>
      <c r="DF24" s="613"/>
      <c r="DG24" s="613"/>
      <c r="DH24" s="613"/>
      <c r="DI24" s="613"/>
      <c r="DJ24" s="613"/>
      <c r="DK24" s="614"/>
      <c r="DL24" s="653">
        <v>12061518</v>
      </c>
      <c r="DM24" s="613"/>
      <c r="DN24" s="613"/>
      <c r="DO24" s="613"/>
      <c r="DP24" s="613"/>
      <c r="DQ24" s="613"/>
      <c r="DR24" s="613"/>
      <c r="DS24" s="613"/>
      <c r="DT24" s="613"/>
      <c r="DU24" s="613"/>
      <c r="DV24" s="614"/>
      <c r="DW24" s="617">
        <v>42.8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29988001</v>
      </c>
      <c r="S25" s="624"/>
      <c r="T25" s="624"/>
      <c r="U25" s="624"/>
      <c r="V25" s="624"/>
      <c r="W25" s="624"/>
      <c r="X25" s="624"/>
      <c r="Y25" s="625"/>
      <c r="Z25" s="626">
        <v>57.4</v>
      </c>
      <c r="AA25" s="626"/>
      <c r="AB25" s="626"/>
      <c r="AC25" s="626"/>
      <c r="AD25" s="627">
        <v>27769795</v>
      </c>
      <c r="AE25" s="627"/>
      <c r="AF25" s="627"/>
      <c r="AG25" s="627"/>
      <c r="AH25" s="627"/>
      <c r="AI25" s="627"/>
      <c r="AJ25" s="627"/>
      <c r="AK25" s="627"/>
      <c r="AL25" s="628">
        <v>98.9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7606428</v>
      </c>
      <c r="CS25" s="656"/>
      <c r="CT25" s="656"/>
      <c r="CU25" s="656"/>
      <c r="CV25" s="656"/>
      <c r="CW25" s="656"/>
      <c r="CX25" s="656"/>
      <c r="CY25" s="657"/>
      <c r="CZ25" s="628">
        <v>15.4</v>
      </c>
      <c r="DA25" s="654"/>
      <c r="DB25" s="654"/>
      <c r="DC25" s="658"/>
      <c r="DD25" s="632">
        <v>6496265</v>
      </c>
      <c r="DE25" s="656"/>
      <c r="DF25" s="656"/>
      <c r="DG25" s="656"/>
      <c r="DH25" s="656"/>
      <c r="DI25" s="656"/>
      <c r="DJ25" s="656"/>
      <c r="DK25" s="657"/>
      <c r="DL25" s="632">
        <v>5593781</v>
      </c>
      <c r="DM25" s="656"/>
      <c r="DN25" s="656"/>
      <c r="DO25" s="656"/>
      <c r="DP25" s="656"/>
      <c r="DQ25" s="656"/>
      <c r="DR25" s="656"/>
      <c r="DS25" s="656"/>
      <c r="DT25" s="656"/>
      <c r="DU25" s="656"/>
      <c r="DV25" s="657"/>
      <c r="DW25" s="628">
        <v>19.8</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14845</v>
      </c>
      <c r="S26" s="624"/>
      <c r="T26" s="624"/>
      <c r="U26" s="624"/>
      <c r="V26" s="624"/>
      <c r="W26" s="624"/>
      <c r="X26" s="624"/>
      <c r="Y26" s="625"/>
      <c r="Z26" s="626">
        <v>0</v>
      </c>
      <c r="AA26" s="626"/>
      <c r="AB26" s="626"/>
      <c r="AC26" s="626"/>
      <c r="AD26" s="627">
        <v>14845</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4656482</v>
      </c>
      <c r="CS26" s="624"/>
      <c r="CT26" s="624"/>
      <c r="CU26" s="624"/>
      <c r="CV26" s="624"/>
      <c r="CW26" s="624"/>
      <c r="CX26" s="624"/>
      <c r="CY26" s="625"/>
      <c r="CZ26" s="628">
        <v>9.4</v>
      </c>
      <c r="DA26" s="654"/>
      <c r="DB26" s="654"/>
      <c r="DC26" s="658"/>
      <c r="DD26" s="632">
        <v>3835960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141626</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19362406</v>
      </c>
      <c r="BH27" s="624"/>
      <c r="BI27" s="624"/>
      <c r="BJ27" s="624"/>
      <c r="BK27" s="624"/>
      <c r="BL27" s="624"/>
      <c r="BM27" s="624"/>
      <c r="BN27" s="625"/>
      <c r="BO27" s="626">
        <v>100</v>
      </c>
      <c r="BP27" s="626"/>
      <c r="BQ27" s="626"/>
      <c r="BR27" s="626"/>
      <c r="BS27" s="627">
        <v>245034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13274905</v>
      </c>
      <c r="CS27" s="656"/>
      <c r="CT27" s="656"/>
      <c r="CU27" s="656"/>
      <c r="CV27" s="656"/>
      <c r="CW27" s="656"/>
      <c r="CX27" s="656"/>
      <c r="CY27" s="657"/>
      <c r="CZ27" s="628">
        <v>26.8</v>
      </c>
      <c r="DA27" s="654"/>
      <c r="DB27" s="654"/>
      <c r="DC27" s="658"/>
      <c r="DD27" s="632">
        <v>5668377</v>
      </c>
      <c r="DE27" s="656"/>
      <c r="DF27" s="656"/>
      <c r="DG27" s="656"/>
      <c r="DH27" s="656"/>
      <c r="DI27" s="656"/>
      <c r="DJ27" s="656"/>
      <c r="DK27" s="657"/>
      <c r="DL27" s="632">
        <v>4163191</v>
      </c>
      <c r="DM27" s="656"/>
      <c r="DN27" s="656"/>
      <c r="DO27" s="656"/>
      <c r="DP27" s="656"/>
      <c r="DQ27" s="656"/>
      <c r="DR27" s="656"/>
      <c r="DS27" s="656"/>
      <c r="DT27" s="656"/>
      <c r="DU27" s="656"/>
      <c r="DV27" s="657"/>
      <c r="DW27" s="628">
        <v>14.8</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482261</v>
      </c>
      <c r="S28" s="624"/>
      <c r="T28" s="624"/>
      <c r="U28" s="624"/>
      <c r="V28" s="624"/>
      <c r="W28" s="624"/>
      <c r="X28" s="624"/>
      <c r="Y28" s="625"/>
      <c r="Z28" s="626">
        <v>0.9</v>
      </c>
      <c r="AA28" s="626"/>
      <c r="AB28" s="626"/>
      <c r="AC28" s="626"/>
      <c r="AD28" s="627">
        <v>154934</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2308528</v>
      </c>
      <c r="CS28" s="624"/>
      <c r="CT28" s="624"/>
      <c r="CU28" s="624"/>
      <c r="CV28" s="624"/>
      <c r="CW28" s="624"/>
      <c r="CX28" s="624"/>
      <c r="CY28" s="625"/>
      <c r="CZ28" s="628">
        <v>4.7</v>
      </c>
      <c r="DA28" s="654"/>
      <c r="DB28" s="654"/>
      <c r="DC28" s="658"/>
      <c r="DD28" s="632">
        <v>2304546</v>
      </c>
      <c r="DE28" s="624"/>
      <c r="DF28" s="624"/>
      <c r="DG28" s="624"/>
      <c r="DH28" s="624"/>
      <c r="DI28" s="624"/>
      <c r="DJ28" s="624"/>
      <c r="DK28" s="625"/>
      <c r="DL28" s="632">
        <v>2304546</v>
      </c>
      <c r="DM28" s="624"/>
      <c r="DN28" s="624"/>
      <c r="DO28" s="624"/>
      <c r="DP28" s="624"/>
      <c r="DQ28" s="624"/>
      <c r="DR28" s="624"/>
      <c r="DS28" s="624"/>
      <c r="DT28" s="624"/>
      <c r="DU28" s="624"/>
      <c r="DV28" s="625"/>
      <c r="DW28" s="628">
        <v>8.1999999999999993</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215331</v>
      </c>
      <c r="S29" s="624"/>
      <c r="T29" s="624"/>
      <c r="U29" s="624"/>
      <c r="V29" s="624"/>
      <c r="W29" s="624"/>
      <c r="X29" s="624"/>
      <c r="Y29" s="625"/>
      <c r="Z29" s="626">
        <v>0.4</v>
      </c>
      <c r="AA29" s="626"/>
      <c r="AB29" s="626"/>
      <c r="AC29" s="626"/>
      <c r="AD29" s="627">
        <v>1148</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2308528</v>
      </c>
      <c r="CS29" s="656"/>
      <c r="CT29" s="656"/>
      <c r="CU29" s="656"/>
      <c r="CV29" s="656"/>
      <c r="CW29" s="656"/>
      <c r="CX29" s="656"/>
      <c r="CY29" s="657"/>
      <c r="CZ29" s="628">
        <v>4.7</v>
      </c>
      <c r="DA29" s="654"/>
      <c r="DB29" s="654"/>
      <c r="DC29" s="658"/>
      <c r="DD29" s="632">
        <v>2304546</v>
      </c>
      <c r="DE29" s="656"/>
      <c r="DF29" s="656"/>
      <c r="DG29" s="656"/>
      <c r="DH29" s="656"/>
      <c r="DI29" s="656"/>
      <c r="DJ29" s="656"/>
      <c r="DK29" s="657"/>
      <c r="DL29" s="632">
        <v>2304546</v>
      </c>
      <c r="DM29" s="656"/>
      <c r="DN29" s="656"/>
      <c r="DO29" s="656"/>
      <c r="DP29" s="656"/>
      <c r="DQ29" s="656"/>
      <c r="DR29" s="656"/>
      <c r="DS29" s="656"/>
      <c r="DT29" s="656"/>
      <c r="DU29" s="656"/>
      <c r="DV29" s="657"/>
      <c r="DW29" s="628">
        <v>8.1999999999999993</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8580381</v>
      </c>
      <c r="S30" s="624"/>
      <c r="T30" s="624"/>
      <c r="U30" s="624"/>
      <c r="V30" s="624"/>
      <c r="W30" s="624"/>
      <c r="X30" s="624"/>
      <c r="Y30" s="625"/>
      <c r="Z30" s="626">
        <v>16.399999999999999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2232183</v>
      </c>
      <c r="CS30" s="624"/>
      <c r="CT30" s="624"/>
      <c r="CU30" s="624"/>
      <c r="CV30" s="624"/>
      <c r="CW30" s="624"/>
      <c r="CX30" s="624"/>
      <c r="CY30" s="625"/>
      <c r="CZ30" s="628">
        <v>4.5</v>
      </c>
      <c r="DA30" s="654"/>
      <c r="DB30" s="654"/>
      <c r="DC30" s="658"/>
      <c r="DD30" s="632">
        <v>2228201</v>
      </c>
      <c r="DE30" s="624"/>
      <c r="DF30" s="624"/>
      <c r="DG30" s="624"/>
      <c r="DH30" s="624"/>
      <c r="DI30" s="624"/>
      <c r="DJ30" s="624"/>
      <c r="DK30" s="625"/>
      <c r="DL30" s="632">
        <v>2228201</v>
      </c>
      <c r="DM30" s="624"/>
      <c r="DN30" s="624"/>
      <c r="DO30" s="624"/>
      <c r="DP30" s="624"/>
      <c r="DQ30" s="624"/>
      <c r="DR30" s="624"/>
      <c r="DS30" s="624"/>
      <c r="DT30" s="624"/>
      <c r="DU30" s="624"/>
      <c r="DV30" s="625"/>
      <c r="DW30" s="628">
        <v>7.9</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98.4</v>
      </c>
      <c r="BN31" s="667"/>
      <c r="BO31" s="667"/>
      <c r="BP31" s="667"/>
      <c r="BQ31" s="668"/>
      <c r="BR31" s="679">
        <v>99.3</v>
      </c>
      <c r="BS31" s="667"/>
      <c r="BT31" s="667"/>
      <c r="BU31" s="667"/>
      <c r="BV31" s="667"/>
      <c r="BW31" s="667"/>
      <c r="BX31" s="618">
        <v>98.6</v>
      </c>
      <c r="BY31" s="667"/>
      <c r="BZ31" s="667"/>
      <c r="CA31" s="667"/>
      <c r="CB31" s="668"/>
      <c r="CD31" s="661"/>
      <c r="CE31" s="662"/>
      <c r="CF31" s="620" t="s">
        <v>300</v>
      </c>
      <c r="CG31" s="621"/>
      <c r="CH31" s="621"/>
      <c r="CI31" s="621"/>
      <c r="CJ31" s="621"/>
      <c r="CK31" s="621"/>
      <c r="CL31" s="621"/>
      <c r="CM31" s="621"/>
      <c r="CN31" s="621"/>
      <c r="CO31" s="621"/>
      <c r="CP31" s="621"/>
      <c r="CQ31" s="622"/>
      <c r="CR31" s="623">
        <v>76345</v>
      </c>
      <c r="CS31" s="656"/>
      <c r="CT31" s="656"/>
      <c r="CU31" s="656"/>
      <c r="CV31" s="656"/>
      <c r="CW31" s="656"/>
      <c r="CX31" s="656"/>
      <c r="CY31" s="657"/>
      <c r="CZ31" s="628">
        <v>0.2</v>
      </c>
      <c r="DA31" s="654"/>
      <c r="DB31" s="654"/>
      <c r="DC31" s="658"/>
      <c r="DD31" s="632">
        <v>76345</v>
      </c>
      <c r="DE31" s="656"/>
      <c r="DF31" s="656"/>
      <c r="DG31" s="656"/>
      <c r="DH31" s="656"/>
      <c r="DI31" s="656"/>
      <c r="DJ31" s="656"/>
      <c r="DK31" s="657"/>
      <c r="DL31" s="632">
        <v>76345</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3467450</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98.7</v>
      </c>
      <c r="BH32" s="656"/>
      <c r="BI32" s="656"/>
      <c r="BJ32" s="656"/>
      <c r="BK32" s="656"/>
      <c r="BL32" s="656"/>
      <c r="BM32" s="629">
        <v>97.7</v>
      </c>
      <c r="BN32" s="656"/>
      <c r="BO32" s="656"/>
      <c r="BP32" s="656"/>
      <c r="BQ32" s="678"/>
      <c r="BR32" s="680">
        <v>99.1</v>
      </c>
      <c r="BS32" s="656"/>
      <c r="BT32" s="656"/>
      <c r="BU32" s="656"/>
      <c r="BV32" s="656"/>
      <c r="BW32" s="656"/>
      <c r="BX32" s="629">
        <v>98.1</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1004407</v>
      </c>
      <c r="S33" s="624"/>
      <c r="T33" s="624"/>
      <c r="U33" s="624"/>
      <c r="V33" s="624"/>
      <c r="W33" s="624"/>
      <c r="X33" s="624"/>
      <c r="Y33" s="625"/>
      <c r="Z33" s="626">
        <v>1.9</v>
      </c>
      <c r="AA33" s="626"/>
      <c r="AB33" s="626"/>
      <c r="AC33" s="626"/>
      <c r="AD33" s="627">
        <v>72058</v>
      </c>
      <c r="AE33" s="627"/>
      <c r="AF33" s="627"/>
      <c r="AG33" s="627"/>
      <c r="AH33" s="627"/>
      <c r="AI33" s="627"/>
      <c r="AJ33" s="627"/>
      <c r="AK33" s="627"/>
      <c r="AL33" s="628">
        <v>0.3</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98.9</v>
      </c>
      <c r="BN33" s="682"/>
      <c r="BO33" s="682"/>
      <c r="BP33" s="682"/>
      <c r="BQ33" s="684"/>
      <c r="BR33" s="681">
        <v>99.5</v>
      </c>
      <c r="BS33" s="682"/>
      <c r="BT33" s="682"/>
      <c r="BU33" s="682"/>
      <c r="BV33" s="682"/>
      <c r="BW33" s="682"/>
      <c r="BX33" s="683">
        <v>99</v>
      </c>
      <c r="BY33" s="682"/>
      <c r="BZ33" s="682"/>
      <c r="CA33" s="682"/>
      <c r="CB33" s="684"/>
      <c r="CD33" s="620" t="s">
        <v>307</v>
      </c>
      <c r="CE33" s="621"/>
      <c r="CF33" s="621"/>
      <c r="CG33" s="621"/>
      <c r="CH33" s="621"/>
      <c r="CI33" s="621"/>
      <c r="CJ33" s="621"/>
      <c r="CK33" s="621"/>
      <c r="CL33" s="621"/>
      <c r="CM33" s="621"/>
      <c r="CN33" s="621"/>
      <c r="CO33" s="621"/>
      <c r="CP33" s="621"/>
      <c r="CQ33" s="622"/>
      <c r="CR33" s="623">
        <v>21530297</v>
      </c>
      <c r="CS33" s="656"/>
      <c r="CT33" s="656"/>
      <c r="CU33" s="656"/>
      <c r="CV33" s="656"/>
      <c r="CW33" s="656"/>
      <c r="CX33" s="656"/>
      <c r="CY33" s="657"/>
      <c r="CZ33" s="628">
        <v>43.5</v>
      </c>
      <c r="DA33" s="654"/>
      <c r="DB33" s="654"/>
      <c r="DC33" s="658"/>
      <c r="DD33" s="632">
        <v>18352971</v>
      </c>
      <c r="DE33" s="656"/>
      <c r="DF33" s="656"/>
      <c r="DG33" s="656"/>
      <c r="DH33" s="656"/>
      <c r="DI33" s="656"/>
      <c r="DJ33" s="656"/>
      <c r="DK33" s="657"/>
      <c r="DL33" s="632">
        <v>12548421</v>
      </c>
      <c r="DM33" s="656"/>
      <c r="DN33" s="656"/>
      <c r="DO33" s="656"/>
      <c r="DP33" s="656"/>
      <c r="DQ33" s="656"/>
      <c r="DR33" s="656"/>
      <c r="DS33" s="656"/>
      <c r="DT33" s="656"/>
      <c r="DU33" s="656"/>
      <c r="DV33" s="657"/>
      <c r="DW33" s="628">
        <v>44.5</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167622</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6945268</v>
      </c>
      <c r="CS34" s="624"/>
      <c r="CT34" s="624"/>
      <c r="CU34" s="624"/>
      <c r="CV34" s="624"/>
      <c r="CW34" s="624"/>
      <c r="CX34" s="624"/>
      <c r="CY34" s="625"/>
      <c r="CZ34" s="628">
        <v>14</v>
      </c>
      <c r="DA34" s="654"/>
      <c r="DB34" s="654"/>
      <c r="DC34" s="658"/>
      <c r="DD34" s="632">
        <v>5437005</v>
      </c>
      <c r="DE34" s="624"/>
      <c r="DF34" s="624"/>
      <c r="DG34" s="624"/>
      <c r="DH34" s="624"/>
      <c r="DI34" s="624"/>
      <c r="DJ34" s="624"/>
      <c r="DK34" s="625"/>
      <c r="DL34" s="632">
        <v>5240060</v>
      </c>
      <c r="DM34" s="624"/>
      <c r="DN34" s="624"/>
      <c r="DO34" s="624"/>
      <c r="DP34" s="624"/>
      <c r="DQ34" s="624"/>
      <c r="DR34" s="624"/>
      <c r="DS34" s="624"/>
      <c r="DT34" s="624"/>
      <c r="DU34" s="624"/>
      <c r="DV34" s="625"/>
      <c r="DW34" s="628">
        <v>18.600000000000001</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1486858</v>
      </c>
      <c r="S35" s="624"/>
      <c r="T35" s="624"/>
      <c r="U35" s="624"/>
      <c r="V35" s="624"/>
      <c r="W35" s="624"/>
      <c r="X35" s="624"/>
      <c r="Y35" s="625"/>
      <c r="Z35" s="626">
        <v>2.8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719063</v>
      </c>
      <c r="CS35" s="656"/>
      <c r="CT35" s="656"/>
      <c r="CU35" s="656"/>
      <c r="CV35" s="656"/>
      <c r="CW35" s="656"/>
      <c r="CX35" s="656"/>
      <c r="CY35" s="657"/>
      <c r="CZ35" s="628">
        <v>1.5</v>
      </c>
      <c r="DA35" s="654"/>
      <c r="DB35" s="654"/>
      <c r="DC35" s="658"/>
      <c r="DD35" s="632">
        <v>522172</v>
      </c>
      <c r="DE35" s="656"/>
      <c r="DF35" s="656"/>
      <c r="DG35" s="656"/>
      <c r="DH35" s="656"/>
      <c r="DI35" s="656"/>
      <c r="DJ35" s="656"/>
      <c r="DK35" s="657"/>
      <c r="DL35" s="632">
        <v>519257</v>
      </c>
      <c r="DM35" s="656"/>
      <c r="DN35" s="656"/>
      <c r="DO35" s="656"/>
      <c r="DP35" s="656"/>
      <c r="DQ35" s="656"/>
      <c r="DR35" s="656"/>
      <c r="DS35" s="656"/>
      <c r="DT35" s="656"/>
      <c r="DU35" s="656"/>
      <c r="DV35" s="657"/>
      <c r="DW35" s="628">
        <v>1.8</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2879731</v>
      </c>
      <c r="S36" s="624"/>
      <c r="T36" s="624"/>
      <c r="U36" s="624"/>
      <c r="V36" s="624"/>
      <c r="W36" s="624"/>
      <c r="X36" s="624"/>
      <c r="Y36" s="625"/>
      <c r="Z36" s="626">
        <v>5.5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7402828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533034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5900816</v>
      </c>
      <c r="CS36" s="624"/>
      <c r="CT36" s="624"/>
      <c r="CU36" s="624"/>
      <c r="CV36" s="624"/>
      <c r="CW36" s="624"/>
      <c r="CX36" s="624"/>
      <c r="CY36" s="625"/>
      <c r="CZ36" s="628">
        <v>11.9</v>
      </c>
      <c r="DA36" s="654"/>
      <c r="DB36" s="654"/>
      <c r="DC36" s="658"/>
      <c r="DD36" s="632">
        <v>5498410</v>
      </c>
      <c r="DE36" s="624"/>
      <c r="DF36" s="624"/>
      <c r="DG36" s="624"/>
      <c r="DH36" s="624"/>
      <c r="DI36" s="624"/>
      <c r="DJ36" s="624"/>
      <c r="DK36" s="625"/>
      <c r="DL36" s="632">
        <v>2908963</v>
      </c>
      <c r="DM36" s="624"/>
      <c r="DN36" s="624"/>
      <c r="DO36" s="624"/>
      <c r="DP36" s="624"/>
      <c r="DQ36" s="624"/>
      <c r="DR36" s="624"/>
      <c r="DS36" s="624"/>
      <c r="DT36" s="624"/>
      <c r="DU36" s="624"/>
      <c r="DV36" s="625"/>
      <c r="DW36" s="628">
        <v>10.3</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1521884</v>
      </c>
      <c r="S37" s="624"/>
      <c r="T37" s="624"/>
      <c r="U37" s="624"/>
      <c r="V37" s="624"/>
      <c r="W37" s="624"/>
      <c r="X37" s="624"/>
      <c r="Y37" s="625"/>
      <c r="Z37" s="626">
        <v>2.9</v>
      </c>
      <c r="AA37" s="626"/>
      <c r="AB37" s="626"/>
      <c r="AC37" s="626"/>
      <c r="AD37" s="627">
        <v>64964</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1407900</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465583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824909</v>
      </c>
      <c r="CS37" s="656"/>
      <c r="CT37" s="656"/>
      <c r="CU37" s="656"/>
      <c r="CV37" s="656"/>
      <c r="CW37" s="656"/>
      <c r="CX37" s="656"/>
      <c r="CY37" s="657"/>
      <c r="CZ37" s="628">
        <v>1.7</v>
      </c>
      <c r="DA37" s="654"/>
      <c r="DB37" s="654"/>
      <c r="DC37" s="658"/>
      <c r="DD37" s="632">
        <v>824909</v>
      </c>
      <c r="DE37" s="656"/>
      <c r="DF37" s="656"/>
      <c r="DG37" s="656"/>
      <c r="DH37" s="656"/>
      <c r="DI37" s="656"/>
      <c r="DJ37" s="656"/>
      <c r="DK37" s="657"/>
      <c r="DL37" s="632">
        <v>805084</v>
      </c>
      <c r="DM37" s="656"/>
      <c r="DN37" s="656"/>
      <c r="DO37" s="656"/>
      <c r="DP37" s="656"/>
      <c r="DQ37" s="656"/>
      <c r="DR37" s="656"/>
      <c r="DS37" s="656"/>
      <c r="DT37" s="656"/>
      <c r="DU37" s="656"/>
      <c r="DV37" s="657"/>
      <c r="DW37" s="628">
        <v>2.9</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2322102</v>
      </c>
      <c r="S38" s="624"/>
      <c r="T38" s="624"/>
      <c r="U38" s="624"/>
      <c r="V38" s="624"/>
      <c r="W38" s="624"/>
      <c r="X38" s="624"/>
      <c r="Y38" s="625"/>
      <c r="Z38" s="626">
        <v>4.4000000000000004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835597</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13359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4866109</v>
      </c>
      <c r="CS38" s="624"/>
      <c r="CT38" s="624"/>
      <c r="CU38" s="624"/>
      <c r="CV38" s="624"/>
      <c r="CW38" s="624"/>
      <c r="CX38" s="624"/>
      <c r="CY38" s="625"/>
      <c r="CZ38" s="628">
        <v>9.8000000000000007</v>
      </c>
      <c r="DA38" s="654"/>
      <c r="DB38" s="654"/>
      <c r="DC38" s="658"/>
      <c r="DD38" s="632">
        <v>3959715</v>
      </c>
      <c r="DE38" s="624"/>
      <c r="DF38" s="624"/>
      <c r="DG38" s="624"/>
      <c r="DH38" s="624"/>
      <c r="DI38" s="624"/>
      <c r="DJ38" s="624"/>
      <c r="DK38" s="625"/>
      <c r="DL38" s="632">
        <v>3880141</v>
      </c>
      <c r="DM38" s="624"/>
      <c r="DN38" s="624"/>
      <c r="DO38" s="624"/>
      <c r="DP38" s="624"/>
      <c r="DQ38" s="624"/>
      <c r="DR38" s="624"/>
      <c r="DS38" s="624"/>
      <c r="DT38" s="624"/>
      <c r="DU38" s="624"/>
      <c r="DV38" s="625"/>
      <c r="DW38" s="628">
        <v>13.8</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293222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18808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3035041</v>
      </c>
      <c r="CS39" s="656"/>
      <c r="CT39" s="656"/>
      <c r="CU39" s="656"/>
      <c r="CV39" s="656"/>
      <c r="CW39" s="656"/>
      <c r="CX39" s="656"/>
      <c r="CY39" s="657"/>
      <c r="CZ39" s="628">
        <v>6.1</v>
      </c>
      <c r="DA39" s="654"/>
      <c r="DB39" s="654"/>
      <c r="DC39" s="658"/>
      <c r="DD39" s="632">
        <v>2935669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135002</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122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64000</v>
      </c>
      <c r="CS40" s="624"/>
      <c r="CT40" s="624"/>
      <c r="CU40" s="624"/>
      <c r="CV40" s="624"/>
      <c r="CW40" s="624"/>
      <c r="CX40" s="624"/>
      <c r="CY40" s="625"/>
      <c r="CZ40" s="628">
        <v>0.1</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52272499</v>
      </c>
      <c r="S41" s="696"/>
      <c r="T41" s="696"/>
      <c r="U41" s="696"/>
      <c r="V41" s="696"/>
      <c r="W41" s="696"/>
      <c r="X41" s="696"/>
      <c r="Y41" s="700"/>
      <c r="Z41" s="701">
        <v>100</v>
      </c>
      <c r="AA41" s="701"/>
      <c r="AB41" s="701"/>
      <c r="AC41" s="701"/>
      <c r="AD41" s="702">
        <v>28077744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929304</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3936805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382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4733052</v>
      </c>
      <c r="CS42" s="656"/>
      <c r="CT42" s="656"/>
      <c r="CU42" s="656"/>
      <c r="CV42" s="656"/>
      <c r="CW42" s="656"/>
      <c r="CX42" s="656"/>
      <c r="CY42" s="657"/>
      <c r="CZ42" s="628">
        <v>9.6</v>
      </c>
      <c r="DA42" s="654"/>
      <c r="DB42" s="654"/>
      <c r="DC42" s="658"/>
      <c r="DD42" s="632">
        <v>943965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158417</v>
      </c>
      <c r="CS43" s="656"/>
      <c r="CT43" s="656"/>
      <c r="CU43" s="656"/>
      <c r="CV43" s="656"/>
      <c r="CW43" s="656"/>
      <c r="CX43" s="656"/>
      <c r="CY43" s="657"/>
      <c r="CZ43" s="628">
        <v>0.3</v>
      </c>
      <c r="DA43" s="654"/>
      <c r="DB43" s="654"/>
      <c r="DC43" s="658"/>
      <c r="DD43" s="632">
        <v>158417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4733052</v>
      </c>
      <c r="CS44" s="624"/>
      <c r="CT44" s="624"/>
      <c r="CU44" s="624"/>
      <c r="CV44" s="624"/>
      <c r="CW44" s="624"/>
      <c r="CX44" s="624"/>
      <c r="CY44" s="625"/>
      <c r="CZ44" s="628">
        <v>9.6</v>
      </c>
      <c r="DA44" s="629"/>
      <c r="DB44" s="629"/>
      <c r="DC44" s="635"/>
      <c r="DD44" s="632">
        <v>943965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1864063</v>
      </c>
      <c r="CS45" s="656"/>
      <c r="CT45" s="656"/>
      <c r="CU45" s="656"/>
      <c r="CV45" s="656"/>
      <c r="CW45" s="656"/>
      <c r="CX45" s="656"/>
      <c r="CY45" s="657"/>
      <c r="CZ45" s="628">
        <v>3.8</v>
      </c>
      <c r="DA45" s="654"/>
      <c r="DB45" s="654"/>
      <c r="DC45" s="658"/>
      <c r="DD45" s="632">
        <v>71803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2857789</v>
      </c>
      <c r="CS46" s="624"/>
      <c r="CT46" s="624"/>
      <c r="CU46" s="624"/>
      <c r="CV46" s="624"/>
      <c r="CW46" s="624"/>
      <c r="CX46" s="624"/>
      <c r="CY46" s="625"/>
      <c r="CZ46" s="628">
        <v>5.8</v>
      </c>
      <c r="DA46" s="629"/>
      <c r="DB46" s="629"/>
      <c r="DC46" s="635"/>
      <c r="DD46" s="632">
        <v>870962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49453210</v>
      </c>
      <c r="CS49" s="682"/>
      <c r="CT49" s="682"/>
      <c r="CU49" s="682"/>
      <c r="CV49" s="682"/>
      <c r="CW49" s="682"/>
      <c r="CX49" s="682"/>
      <c r="CY49" s="711"/>
      <c r="CZ49" s="703">
        <v>100</v>
      </c>
      <c r="DA49" s="712"/>
      <c r="DB49" s="712"/>
      <c r="DC49" s="713"/>
      <c r="DD49" s="714">
        <v>33766124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Pi6ydFLT8TQSmj3H4bYF/tLFwv5E4pyCPcDaz0HLToEQ5UXeExtA1dRB3xrNXyVHnoT6SuQomYX0cx2jDcN7A==" saltValue="OfBbMEedGU4b7lEt6jye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52262</v>
      </c>
      <c r="R7" s="753"/>
      <c r="S7" s="753"/>
      <c r="T7" s="753"/>
      <c r="U7" s="753"/>
      <c r="V7" s="753">
        <v>49442</v>
      </c>
      <c r="W7" s="753"/>
      <c r="X7" s="753"/>
      <c r="Y7" s="753"/>
      <c r="Z7" s="753"/>
      <c r="AA7" s="753">
        <v>2819</v>
      </c>
      <c r="AB7" s="753"/>
      <c r="AC7" s="753"/>
      <c r="AD7" s="753"/>
      <c r="AE7" s="754"/>
      <c r="AF7" s="755">
        <v>2195</v>
      </c>
      <c r="AG7" s="756"/>
      <c r="AH7" s="756"/>
      <c r="AI7" s="756"/>
      <c r="AJ7" s="757"/>
      <c r="AK7" s="758">
        <v>1487</v>
      </c>
      <c r="AL7" s="759"/>
      <c r="AM7" s="759"/>
      <c r="AN7" s="759"/>
      <c r="AO7" s="759"/>
      <c r="AP7" s="759">
        <v>24319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2</v>
      </c>
      <c r="CI7" s="744"/>
      <c r="CJ7" s="744"/>
      <c r="CK7" s="744"/>
      <c r="CL7" s="745"/>
      <c r="CM7" s="743">
        <v>15</v>
      </c>
      <c r="CN7" s="744"/>
      <c r="CO7" s="744"/>
      <c r="CP7" s="744"/>
      <c r="CQ7" s="745"/>
      <c r="CR7" s="743">
        <v>4</v>
      </c>
      <c r="CS7" s="744"/>
      <c r="CT7" s="744"/>
      <c r="CU7" s="744"/>
      <c r="CV7" s="745"/>
      <c r="CW7" s="743" t="s">
        <v>487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23</v>
      </c>
      <c r="R8" s="784"/>
      <c r="S8" s="784"/>
      <c r="T8" s="784"/>
      <c r="U8" s="784"/>
      <c r="V8" s="784">
        <v>23</v>
      </c>
      <c r="W8" s="784"/>
      <c r="X8" s="784"/>
      <c r="Y8" s="784"/>
      <c r="Z8" s="784"/>
      <c r="AA8" s="784" t="s">
        <v>487</v>
      </c>
      <c r="AB8" s="784"/>
      <c r="AC8" s="784"/>
      <c r="AD8" s="784"/>
      <c r="AE8" s="785"/>
      <c r="AF8" s="786" t="s">
        <v>122</v>
      </c>
      <c r="AG8" s="787"/>
      <c r="AH8" s="787"/>
      <c r="AI8" s="787"/>
      <c r="AJ8" s="788"/>
      <c r="AK8" s="769">
        <v>12</v>
      </c>
      <c r="AL8" s="770"/>
      <c r="AM8" s="770"/>
      <c r="AN8" s="770"/>
      <c r="AO8" s="770"/>
      <c r="AP8" s="770" t="s">
        <v>487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v>11</v>
      </c>
      <c r="CI8" s="777"/>
      <c r="CJ8" s="777"/>
      <c r="CK8" s="777"/>
      <c r="CL8" s="778"/>
      <c r="CM8" s="776">
        <v>28</v>
      </c>
      <c r="CN8" s="777"/>
      <c r="CO8" s="777"/>
      <c r="CP8" s="777"/>
      <c r="CQ8" s="778"/>
      <c r="CR8" s="776">
        <v>10</v>
      </c>
      <c r="CS8" s="777"/>
      <c r="CT8" s="777"/>
      <c r="CU8" s="777"/>
      <c r="CV8" s="778"/>
      <c r="CW8" s="776">
        <v>1</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557</v>
      </c>
      <c r="BT9" s="774"/>
      <c r="BU9" s="774"/>
      <c r="BV9" s="774"/>
      <c r="BW9" s="774"/>
      <c r="BX9" s="774"/>
      <c r="BY9" s="774"/>
      <c r="BZ9" s="774"/>
      <c r="CA9" s="774"/>
      <c r="CB9" s="774"/>
      <c r="CC9" s="774"/>
      <c r="CD9" s="774"/>
      <c r="CE9" s="774"/>
      <c r="CF9" s="774"/>
      <c r="CG9" s="775"/>
      <c r="CH9" s="776">
        <v>-7</v>
      </c>
      <c r="CI9" s="777"/>
      <c r="CJ9" s="777"/>
      <c r="CK9" s="777"/>
      <c r="CL9" s="778"/>
      <c r="CM9" s="776">
        <v>17</v>
      </c>
      <c r="CN9" s="777"/>
      <c r="CO9" s="777"/>
      <c r="CP9" s="777"/>
      <c r="CQ9" s="778"/>
      <c r="CR9" s="776">
        <v>168</v>
      </c>
      <c r="CS9" s="777"/>
      <c r="CT9" s="777"/>
      <c r="CU9" s="777"/>
      <c r="CV9" s="778"/>
      <c r="CW9" s="776" t="s">
        <v>487</v>
      </c>
      <c r="CX9" s="777"/>
      <c r="CY9" s="777"/>
      <c r="CZ9" s="777"/>
      <c r="DA9" s="778"/>
      <c r="DB9" s="776" t="s">
        <v>487</v>
      </c>
      <c r="DC9" s="777"/>
      <c r="DD9" s="777"/>
      <c r="DE9" s="777"/>
      <c r="DF9" s="778"/>
      <c r="DG9" s="776" t="s">
        <v>487</v>
      </c>
      <c r="DH9" s="777"/>
      <c r="DI9" s="777"/>
      <c r="DJ9" s="777"/>
      <c r="DK9" s="778"/>
      <c r="DL9" s="776" t="s">
        <v>487</v>
      </c>
      <c r="DM9" s="777"/>
      <c r="DN9" s="777"/>
      <c r="DO9" s="777"/>
      <c r="DP9" s="778"/>
      <c r="DQ9" s="776" t="s">
        <v>487</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558</v>
      </c>
      <c r="BT10" s="774"/>
      <c r="BU10" s="774"/>
      <c r="BV10" s="774"/>
      <c r="BW10" s="774"/>
      <c r="BX10" s="774"/>
      <c r="BY10" s="774"/>
      <c r="BZ10" s="774"/>
      <c r="CA10" s="774"/>
      <c r="CB10" s="774"/>
      <c r="CC10" s="774"/>
      <c r="CD10" s="774"/>
      <c r="CE10" s="774"/>
      <c r="CF10" s="774"/>
      <c r="CG10" s="775"/>
      <c r="CH10" s="776">
        <v>0</v>
      </c>
      <c r="CI10" s="777"/>
      <c r="CJ10" s="777"/>
      <c r="CK10" s="777"/>
      <c r="CL10" s="778"/>
      <c r="CM10" s="776">
        <v>360</v>
      </c>
      <c r="CN10" s="777"/>
      <c r="CO10" s="777"/>
      <c r="CP10" s="777"/>
      <c r="CQ10" s="778"/>
      <c r="CR10" s="776">
        <v>3</v>
      </c>
      <c r="CS10" s="777"/>
      <c r="CT10" s="777"/>
      <c r="CU10" s="777"/>
      <c r="CV10" s="778"/>
      <c r="CW10" s="776">
        <v>10</v>
      </c>
      <c r="CX10" s="777"/>
      <c r="CY10" s="777"/>
      <c r="CZ10" s="777"/>
      <c r="DA10" s="778"/>
      <c r="DB10" s="776" t="s">
        <v>487</v>
      </c>
      <c r="DC10" s="777"/>
      <c r="DD10" s="777"/>
      <c r="DE10" s="777"/>
      <c r="DF10" s="778"/>
      <c r="DG10" s="776" t="s">
        <v>487</v>
      </c>
      <c r="DH10" s="777"/>
      <c r="DI10" s="777"/>
      <c r="DJ10" s="777"/>
      <c r="DK10" s="778"/>
      <c r="DL10" s="776" t="s">
        <v>487</v>
      </c>
      <c r="DM10" s="777"/>
      <c r="DN10" s="777"/>
      <c r="DO10" s="777"/>
      <c r="DP10" s="778"/>
      <c r="DQ10" s="776" t="s">
        <v>487</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t="s">
        <v>561</v>
      </c>
      <c r="BS11" s="773" t="s">
        <v>559</v>
      </c>
      <c r="BT11" s="774"/>
      <c r="BU11" s="774"/>
      <c r="BV11" s="774"/>
      <c r="BW11" s="774"/>
      <c r="BX11" s="774"/>
      <c r="BY11" s="774"/>
      <c r="BZ11" s="774"/>
      <c r="CA11" s="774"/>
      <c r="CB11" s="774"/>
      <c r="CC11" s="774"/>
      <c r="CD11" s="774"/>
      <c r="CE11" s="774"/>
      <c r="CF11" s="774"/>
      <c r="CG11" s="775"/>
      <c r="CH11" s="776">
        <v>0</v>
      </c>
      <c r="CI11" s="777"/>
      <c r="CJ11" s="777"/>
      <c r="CK11" s="777"/>
      <c r="CL11" s="778"/>
      <c r="CM11" s="776">
        <v>313</v>
      </c>
      <c r="CN11" s="777"/>
      <c r="CO11" s="777"/>
      <c r="CP11" s="777"/>
      <c r="CQ11" s="778"/>
      <c r="CR11" s="776">
        <v>10</v>
      </c>
      <c r="CS11" s="777"/>
      <c r="CT11" s="777"/>
      <c r="CU11" s="777"/>
      <c r="CV11" s="778"/>
      <c r="CW11" s="776" t="s">
        <v>487</v>
      </c>
      <c r="CX11" s="777"/>
      <c r="CY11" s="777"/>
      <c r="CZ11" s="777"/>
      <c r="DA11" s="778"/>
      <c r="DB11" s="776" t="s">
        <v>487</v>
      </c>
      <c r="DC11" s="777"/>
      <c r="DD11" s="777"/>
      <c r="DE11" s="777"/>
      <c r="DF11" s="778"/>
      <c r="DG11" s="776">
        <v>300</v>
      </c>
      <c r="DH11" s="777"/>
      <c r="DI11" s="777"/>
      <c r="DJ11" s="777"/>
      <c r="DK11" s="778"/>
      <c r="DL11" s="776" t="s">
        <v>487</v>
      </c>
      <c r="DM11" s="777"/>
      <c r="DN11" s="777"/>
      <c r="DO11" s="777"/>
      <c r="DP11" s="778"/>
      <c r="DQ11" s="776" t="s">
        <v>487</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560</v>
      </c>
      <c r="BT12" s="774"/>
      <c r="BU12" s="774"/>
      <c r="BV12" s="774"/>
      <c r="BW12" s="774"/>
      <c r="BX12" s="774"/>
      <c r="BY12" s="774"/>
      <c r="BZ12" s="774"/>
      <c r="CA12" s="774"/>
      <c r="CB12" s="774"/>
      <c r="CC12" s="774"/>
      <c r="CD12" s="774"/>
      <c r="CE12" s="774"/>
      <c r="CF12" s="774"/>
      <c r="CG12" s="775"/>
      <c r="CH12" s="776">
        <v>-20</v>
      </c>
      <c r="CI12" s="777"/>
      <c r="CJ12" s="777"/>
      <c r="CK12" s="777"/>
      <c r="CL12" s="778"/>
      <c r="CM12" s="776">
        <v>35</v>
      </c>
      <c r="CN12" s="777"/>
      <c r="CO12" s="777"/>
      <c r="CP12" s="777"/>
      <c r="CQ12" s="778"/>
      <c r="CR12" s="776">
        <v>30</v>
      </c>
      <c r="CS12" s="777"/>
      <c r="CT12" s="777"/>
      <c r="CU12" s="777"/>
      <c r="CV12" s="778"/>
      <c r="CW12" s="776">
        <v>103</v>
      </c>
      <c r="CX12" s="777"/>
      <c r="CY12" s="777"/>
      <c r="CZ12" s="777"/>
      <c r="DA12" s="778"/>
      <c r="DB12" s="776" t="s">
        <v>487</v>
      </c>
      <c r="DC12" s="777"/>
      <c r="DD12" s="777"/>
      <c r="DE12" s="777"/>
      <c r="DF12" s="778"/>
      <c r="DG12" s="776" t="s">
        <v>487</v>
      </c>
      <c r="DH12" s="777"/>
      <c r="DI12" s="777"/>
      <c r="DJ12" s="777"/>
      <c r="DK12" s="778"/>
      <c r="DL12" s="776" t="s">
        <v>487</v>
      </c>
      <c r="DM12" s="777"/>
      <c r="DN12" s="777"/>
      <c r="DO12" s="777"/>
      <c r="DP12" s="778"/>
      <c r="DQ12" s="776" t="s">
        <v>487</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52272</v>
      </c>
      <c r="R23" s="793"/>
      <c r="S23" s="793"/>
      <c r="T23" s="793"/>
      <c r="U23" s="793"/>
      <c r="V23" s="793">
        <v>49453</v>
      </c>
      <c r="W23" s="793"/>
      <c r="X23" s="793"/>
      <c r="Y23" s="793"/>
      <c r="Z23" s="793"/>
      <c r="AA23" s="793">
        <v>2819</v>
      </c>
      <c r="AB23" s="793"/>
      <c r="AC23" s="793"/>
      <c r="AD23" s="793"/>
      <c r="AE23" s="794"/>
      <c r="AF23" s="795">
        <v>2195</v>
      </c>
      <c r="AG23" s="793"/>
      <c r="AH23" s="793"/>
      <c r="AI23" s="793"/>
      <c r="AJ23" s="796"/>
      <c r="AK23" s="797"/>
      <c r="AL23" s="798"/>
      <c r="AM23" s="798"/>
      <c r="AN23" s="798"/>
      <c r="AO23" s="798"/>
      <c r="AP23" s="793">
        <v>24319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11154</v>
      </c>
      <c r="R28" s="823"/>
      <c r="S28" s="823"/>
      <c r="T28" s="823"/>
      <c r="U28" s="823"/>
      <c r="V28" s="823">
        <v>10621</v>
      </c>
      <c r="W28" s="823"/>
      <c r="X28" s="823"/>
      <c r="Y28" s="823"/>
      <c r="Z28" s="823"/>
      <c r="AA28" s="823">
        <v>533</v>
      </c>
      <c r="AB28" s="823"/>
      <c r="AC28" s="823"/>
      <c r="AD28" s="823"/>
      <c r="AE28" s="824"/>
      <c r="AF28" s="825">
        <v>533</v>
      </c>
      <c r="AG28" s="823"/>
      <c r="AH28" s="823"/>
      <c r="AI28" s="823"/>
      <c r="AJ28" s="826"/>
      <c r="AK28" s="827">
        <v>1009</v>
      </c>
      <c r="AL28" s="828"/>
      <c r="AM28" s="828"/>
      <c r="AN28" s="828"/>
      <c r="AO28" s="828"/>
      <c r="AP28" s="828" t="s">
        <v>487</v>
      </c>
      <c r="AQ28" s="828"/>
      <c r="AR28" s="828"/>
      <c r="AS28" s="828"/>
      <c r="AT28" s="828"/>
      <c r="AU28" s="828" t="s">
        <v>487</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11824</v>
      </c>
      <c r="R29" s="784"/>
      <c r="S29" s="784"/>
      <c r="T29" s="784"/>
      <c r="U29" s="784"/>
      <c r="V29" s="784">
        <v>11786</v>
      </c>
      <c r="W29" s="784"/>
      <c r="X29" s="784"/>
      <c r="Y29" s="784"/>
      <c r="Z29" s="784"/>
      <c r="AA29" s="784">
        <v>38</v>
      </c>
      <c r="AB29" s="784"/>
      <c r="AC29" s="784"/>
      <c r="AD29" s="784"/>
      <c r="AE29" s="785"/>
      <c r="AF29" s="786">
        <v>38</v>
      </c>
      <c r="AG29" s="787"/>
      <c r="AH29" s="787"/>
      <c r="AI29" s="787"/>
      <c r="AJ29" s="788"/>
      <c r="AK29" s="834">
        <v>2244</v>
      </c>
      <c r="AL29" s="830"/>
      <c r="AM29" s="830"/>
      <c r="AN29" s="830"/>
      <c r="AO29" s="830"/>
      <c r="AP29" s="830" t="s">
        <v>487</v>
      </c>
      <c r="AQ29" s="830"/>
      <c r="AR29" s="830"/>
      <c r="AS29" s="830"/>
      <c r="AT29" s="830"/>
      <c r="AU29" s="830" t="s">
        <v>487</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2722</v>
      </c>
      <c r="R30" s="784"/>
      <c r="S30" s="784"/>
      <c r="T30" s="784"/>
      <c r="U30" s="784"/>
      <c r="V30" s="784">
        <v>2710</v>
      </c>
      <c r="W30" s="784"/>
      <c r="X30" s="784"/>
      <c r="Y30" s="784"/>
      <c r="Z30" s="784"/>
      <c r="AA30" s="784">
        <v>12</v>
      </c>
      <c r="AB30" s="784"/>
      <c r="AC30" s="784"/>
      <c r="AD30" s="784"/>
      <c r="AE30" s="785"/>
      <c r="AF30" s="786">
        <v>12</v>
      </c>
      <c r="AG30" s="787"/>
      <c r="AH30" s="787"/>
      <c r="AI30" s="787"/>
      <c r="AJ30" s="788"/>
      <c r="AK30" s="834">
        <v>460</v>
      </c>
      <c r="AL30" s="830"/>
      <c r="AM30" s="830"/>
      <c r="AN30" s="830"/>
      <c r="AO30" s="830"/>
      <c r="AP30" s="830" t="s">
        <v>487</v>
      </c>
      <c r="AQ30" s="830"/>
      <c r="AR30" s="830"/>
      <c r="AS30" s="830"/>
      <c r="AT30" s="830"/>
      <c r="AU30" s="830" t="s">
        <v>487</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2569</v>
      </c>
      <c r="R31" s="784"/>
      <c r="S31" s="784"/>
      <c r="T31" s="784"/>
      <c r="U31" s="784"/>
      <c r="V31" s="784">
        <v>2409</v>
      </c>
      <c r="W31" s="784"/>
      <c r="X31" s="784"/>
      <c r="Y31" s="784"/>
      <c r="Z31" s="784"/>
      <c r="AA31" s="784">
        <v>160</v>
      </c>
      <c r="AB31" s="784"/>
      <c r="AC31" s="784"/>
      <c r="AD31" s="784"/>
      <c r="AE31" s="785"/>
      <c r="AF31" s="786">
        <v>2879</v>
      </c>
      <c r="AG31" s="787"/>
      <c r="AH31" s="787"/>
      <c r="AI31" s="787"/>
      <c r="AJ31" s="788"/>
      <c r="AK31" s="834">
        <v>26</v>
      </c>
      <c r="AL31" s="830"/>
      <c r="AM31" s="830"/>
      <c r="AN31" s="830"/>
      <c r="AO31" s="830"/>
      <c r="AP31" s="830">
        <v>382</v>
      </c>
      <c r="AQ31" s="830"/>
      <c r="AR31" s="830"/>
      <c r="AS31" s="830"/>
      <c r="AT31" s="830"/>
      <c r="AU31" s="830">
        <v>2</v>
      </c>
      <c r="AV31" s="830"/>
      <c r="AW31" s="830"/>
      <c r="AX31" s="830"/>
      <c r="AY31" s="830"/>
      <c r="AZ31" s="831" t="s">
        <v>487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2129</v>
      </c>
      <c r="R32" s="784"/>
      <c r="S32" s="784"/>
      <c r="T32" s="784"/>
      <c r="U32" s="784"/>
      <c r="V32" s="784">
        <v>2106</v>
      </c>
      <c r="W32" s="784"/>
      <c r="X32" s="784"/>
      <c r="Y32" s="784"/>
      <c r="Z32" s="784"/>
      <c r="AA32" s="784">
        <v>23</v>
      </c>
      <c r="AB32" s="784"/>
      <c r="AC32" s="784"/>
      <c r="AD32" s="784"/>
      <c r="AE32" s="785"/>
      <c r="AF32" s="786">
        <v>644</v>
      </c>
      <c r="AG32" s="787"/>
      <c r="AH32" s="787"/>
      <c r="AI32" s="787"/>
      <c r="AJ32" s="788"/>
      <c r="AK32" s="834">
        <v>836</v>
      </c>
      <c r="AL32" s="830"/>
      <c r="AM32" s="830"/>
      <c r="AN32" s="830"/>
      <c r="AO32" s="830"/>
      <c r="AP32" s="830">
        <v>11203</v>
      </c>
      <c r="AQ32" s="830"/>
      <c r="AR32" s="830"/>
      <c r="AS32" s="830"/>
      <c r="AT32" s="830"/>
      <c r="AU32" s="830">
        <v>5590</v>
      </c>
      <c r="AV32" s="830"/>
      <c r="AW32" s="830"/>
      <c r="AX32" s="830"/>
      <c r="AY32" s="830"/>
      <c r="AZ32" s="831" t="s">
        <v>487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4106</v>
      </c>
      <c r="AG63" s="844"/>
      <c r="AH63" s="844"/>
      <c r="AI63" s="844"/>
      <c r="AJ63" s="845"/>
      <c r="AK63" s="846"/>
      <c r="AL63" s="841"/>
      <c r="AM63" s="841"/>
      <c r="AN63" s="841"/>
      <c r="AO63" s="841"/>
      <c r="AP63" s="844">
        <v>11585</v>
      </c>
      <c r="AQ63" s="844"/>
      <c r="AR63" s="844"/>
      <c r="AS63" s="844"/>
      <c r="AT63" s="844"/>
      <c r="AU63" s="844">
        <v>5592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2027</v>
      </c>
      <c r="R68" s="866"/>
      <c r="S68" s="866"/>
      <c r="T68" s="866"/>
      <c r="U68" s="866"/>
      <c r="V68" s="866">
        <v>1904</v>
      </c>
      <c r="W68" s="866"/>
      <c r="X68" s="866"/>
      <c r="Y68" s="866"/>
      <c r="Z68" s="866"/>
      <c r="AA68" s="866">
        <v>123</v>
      </c>
      <c r="AB68" s="866"/>
      <c r="AC68" s="866"/>
      <c r="AD68" s="866"/>
      <c r="AE68" s="866"/>
      <c r="AF68" s="866">
        <v>84</v>
      </c>
      <c r="AG68" s="866"/>
      <c r="AH68" s="866"/>
      <c r="AI68" s="866"/>
      <c r="AJ68" s="866"/>
      <c r="AK68" s="866" t="s">
        <v>487</v>
      </c>
      <c r="AL68" s="866"/>
      <c r="AM68" s="866"/>
      <c r="AN68" s="866"/>
      <c r="AO68" s="866"/>
      <c r="AP68" s="866">
        <v>2363</v>
      </c>
      <c r="AQ68" s="866"/>
      <c r="AR68" s="866"/>
      <c r="AS68" s="866"/>
      <c r="AT68" s="866"/>
      <c r="AU68" s="866">
        <v>1032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316</v>
      </c>
      <c r="R69" s="830"/>
      <c r="S69" s="830"/>
      <c r="T69" s="830"/>
      <c r="U69" s="830"/>
      <c r="V69" s="830">
        <v>303</v>
      </c>
      <c r="W69" s="830"/>
      <c r="X69" s="830"/>
      <c r="Y69" s="830"/>
      <c r="Z69" s="830"/>
      <c r="AA69" s="830">
        <v>13</v>
      </c>
      <c r="AB69" s="830"/>
      <c r="AC69" s="830"/>
      <c r="AD69" s="830"/>
      <c r="AE69" s="830"/>
      <c r="AF69" s="830">
        <v>13</v>
      </c>
      <c r="AG69" s="830"/>
      <c r="AH69" s="830"/>
      <c r="AI69" s="830"/>
      <c r="AJ69" s="830"/>
      <c r="AK69" s="830" t="s">
        <v>487</v>
      </c>
      <c r="AL69" s="830"/>
      <c r="AM69" s="830"/>
      <c r="AN69" s="830"/>
      <c r="AO69" s="830"/>
      <c r="AP69" s="830" t="s">
        <v>487</v>
      </c>
      <c r="AQ69" s="830"/>
      <c r="AR69" s="830"/>
      <c r="AS69" s="830"/>
      <c r="AT69" s="830"/>
      <c r="AU69" s="830" t="s">
        <v>487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c r="D70" s="874"/>
      <c r="E70" s="874"/>
      <c r="F70" s="874"/>
      <c r="G70" s="874"/>
      <c r="H70" s="874"/>
      <c r="I70" s="874"/>
      <c r="J70" s="874"/>
      <c r="K70" s="874"/>
      <c r="L70" s="874"/>
      <c r="M70" s="874"/>
      <c r="N70" s="874"/>
      <c r="O70" s="874"/>
      <c r="P70" s="875"/>
      <c r="Q70" s="876">
        <v>27420</v>
      </c>
      <c r="R70" s="830"/>
      <c r="S70" s="830"/>
      <c r="T70" s="830"/>
      <c r="U70" s="830"/>
      <c r="V70" s="830">
        <v>28986</v>
      </c>
      <c r="W70" s="830"/>
      <c r="X70" s="830"/>
      <c r="Y70" s="830"/>
      <c r="Z70" s="830"/>
      <c r="AA70" s="830">
        <v>-1567</v>
      </c>
      <c r="AB70" s="830"/>
      <c r="AC70" s="830"/>
      <c r="AD70" s="830"/>
      <c r="AE70" s="830"/>
      <c r="AF70" s="830">
        <v>4671</v>
      </c>
      <c r="AG70" s="830"/>
      <c r="AH70" s="830"/>
      <c r="AI70" s="830"/>
      <c r="AJ70" s="830"/>
      <c r="AK70" s="830" t="s">
        <v>487</v>
      </c>
      <c r="AL70" s="830"/>
      <c r="AM70" s="830"/>
      <c r="AN70" s="830"/>
      <c r="AO70" s="830"/>
      <c r="AP70" s="830">
        <v>19982</v>
      </c>
      <c r="AQ70" s="830"/>
      <c r="AR70" s="830"/>
      <c r="AS70" s="830"/>
      <c r="AT70" s="830"/>
      <c r="AU70" s="830">
        <v>8492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553</v>
      </c>
      <c r="C71" s="874"/>
      <c r="D71" s="874"/>
      <c r="E71" s="874"/>
      <c r="F71" s="874"/>
      <c r="G71" s="874"/>
      <c r="H71" s="874"/>
      <c r="I71" s="874"/>
      <c r="J71" s="874"/>
      <c r="K71" s="874"/>
      <c r="L71" s="874"/>
      <c r="M71" s="874"/>
      <c r="N71" s="874"/>
      <c r="O71" s="874"/>
      <c r="P71" s="875"/>
      <c r="Q71" s="876">
        <v>2653</v>
      </c>
      <c r="R71" s="830"/>
      <c r="S71" s="830"/>
      <c r="T71" s="830"/>
      <c r="U71" s="830"/>
      <c r="V71" s="830">
        <v>2392</v>
      </c>
      <c r="W71" s="830"/>
      <c r="X71" s="830"/>
      <c r="Y71" s="830"/>
      <c r="Z71" s="830"/>
      <c r="AA71" s="830">
        <v>261</v>
      </c>
      <c r="AB71" s="830"/>
      <c r="AC71" s="830"/>
      <c r="AD71" s="830"/>
      <c r="AE71" s="830"/>
      <c r="AF71" s="830">
        <v>261</v>
      </c>
      <c r="AG71" s="830"/>
      <c r="AH71" s="830"/>
      <c r="AI71" s="830"/>
      <c r="AJ71" s="830"/>
      <c r="AK71" s="830" t="s">
        <v>487</v>
      </c>
      <c r="AL71" s="830"/>
      <c r="AM71" s="830"/>
      <c r="AN71" s="830"/>
      <c r="AO71" s="830"/>
      <c r="AP71" s="830" t="s">
        <v>487</v>
      </c>
      <c r="AQ71" s="830"/>
      <c r="AR71" s="830"/>
      <c r="AS71" s="830"/>
      <c r="AT71" s="830"/>
      <c r="AU71" s="830" t="s">
        <v>487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554</v>
      </c>
      <c r="C72" s="874"/>
      <c r="D72" s="874"/>
      <c r="E72" s="874"/>
      <c r="F72" s="874"/>
      <c r="G72" s="874"/>
      <c r="H72" s="874"/>
      <c r="I72" s="874"/>
      <c r="J72" s="874"/>
      <c r="K72" s="874"/>
      <c r="L72" s="874"/>
      <c r="M72" s="874"/>
      <c r="N72" s="874"/>
      <c r="O72" s="874"/>
      <c r="P72" s="875"/>
      <c r="Q72" s="876">
        <v>1047955</v>
      </c>
      <c r="R72" s="830"/>
      <c r="S72" s="830"/>
      <c r="T72" s="830"/>
      <c r="U72" s="830"/>
      <c r="V72" s="830">
        <v>1016638</v>
      </c>
      <c r="W72" s="830"/>
      <c r="X72" s="830"/>
      <c r="Y72" s="830"/>
      <c r="Z72" s="830"/>
      <c r="AA72" s="830">
        <v>31318</v>
      </c>
      <c r="AB72" s="830"/>
      <c r="AC72" s="830"/>
      <c r="AD72" s="830"/>
      <c r="AE72" s="830"/>
      <c r="AF72" s="830">
        <v>31318</v>
      </c>
      <c r="AG72" s="830"/>
      <c r="AH72" s="830"/>
      <c r="AI72" s="830"/>
      <c r="AJ72" s="830"/>
      <c r="AK72" s="830">
        <v>1</v>
      </c>
      <c r="AL72" s="830"/>
      <c r="AM72" s="830"/>
      <c r="AN72" s="830"/>
      <c r="AO72" s="830"/>
      <c r="AP72" s="830" t="s">
        <v>487</v>
      </c>
      <c r="AQ72" s="830"/>
      <c r="AR72" s="830"/>
      <c r="AS72" s="830"/>
      <c r="AT72" s="830"/>
      <c r="AU72" s="830" t="s">
        <v>487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36347</v>
      </c>
      <c r="AG88" s="844"/>
      <c r="AH88" s="844"/>
      <c r="AI88" s="844"/>
      <c r="AJ88" s="844"/>
      <c r="AK88" s="841"/>
      <c r="AL88" s="841"/>
      <c r="AM88" s="841"/>
      <c r="AN88" s="841"/>
      <c r="AO88" s="841"/>
      <c r="AP88" s="844">
        <v>22345</v>
      </c>
      <c r="AQ88" s="844"/>
      <c r="AR88" s="844"/>
      <c r="AS88" s="844"/>
      <c r="AT88" s="844"/>
      <c r="AU88" s="844">
        <v>9525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224</v>
      </c>
      <c r="CS102" s="852"/>
      <c r="CT102" s="852"/>
      <c r="CU102" s="852"/>
      <c r="CV102" s="891"/>
      <c r="CW102" s="890">
        <v>114</v>
      </c>
      <c r="CX102" s="852"/>
      <c r="CY102" s="852"/>
      <c r="CZ102" s="852"/>
      <c r="DA102" s="891"/>
      <c r="DB102" s="890" t="s">
        <v>487</v>
      </c>
      <c r="DC102" s="852"/>
      <c r="DD102" s="852"/>
      <c r="DE102" s="852"/>
      <c r="DF102" s="891"/>
      <c r="DG102" s="890">
        <v>300</v>
      </c>
      <c r="DH102" s="852"/>
      <c r="DI102" s="852"/>
      <c r="DJ102" s="852"/>
      <c r="DK102" s="891"/>
      <c r="DL102" s="890" t="s">
        <v>487</v>
      </c>
      <c r="DM102" s="852"/>
      <c r="DN102" s="852"/>
      <c r="DO102" s="852"/>
      <c r="DP102" s="891"/>
      <c r="DQ102" s="890" t="s">
        <v>487</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2254203</v>
      </c>
      <c r="AB110" s="900"/>
      <c r="AC110" s="900"/>
      <c r="AD110" s="900"/>
      <c r="AE110" s="901"/>
      <c r="AF110" s="902">
        <v>2401050</v>
      </c>
      <c r="AG110" s="900"/>
      <c r="AH110" s="900"/>
      <c r="AI110" s="900"/>
      <c r="AJ110" s="901"/>
      <c r="AK110" s="902">
        <v>2308528</v>
      </c>
      <c r="AL110" s="900"/>
      <c r="AM110" s="900"/>
      <c r="AN110" s="900"/>
      <c r="AO110" s="901"/>
      <c r="AP110" s="903">
        <v>9.4</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25034612</v>
      </c>
      <c r="BR110" s="931"/>
      <c r="BS110" s="931"/>
      <c r="BT110" s="931"/>
      <c r="BU110" s="931"/>
      <c r="BV110" s="931">
        <v>24228810</v>
      </c>
      <c r="BW110" s="931"/>
      <c r="BX110" s="931"/>
      <c r="BY110" s="931"/>
      <c r="BZ110" s="931"/>
      <c r="CA110" s="931">
        <v>24318729</v>
      </c>
      <c r="CB110" s="931"/>
      <c r="CC110" s="931"/>
      <c r="CD110" s="931"/>
      <c r="CE110" s="931"/>
      <c r="CF110" s="944">
        <v>99.4</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448659</v>
      </c>
      <c r="BR111" s="926"/>
      <c r="BS111" s="926"/>
      <c r="BT111" s="926"/>
      <c r="BU111" s="926"/>
      <c r="BV111" s="926">
        <v>440519</v>
      </c>
      <c r="BW111" s="926"/>
      <c r="BX111" s="926"/>
      <c r="BY111" s="926"/>
      <c r="BZ111" s="926"/>
      <c r="CA111" s="926">
        <v>295392</v>
      </c>
      <c r="CB111" s="926"/>
      <c r="CC111" s="926"/>
      <c r="CD111" s="926"/>
      <c r="CE111" s="926"/>
      <c r="CF111" s="920">
        <v>1.2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6080202</v>
      </c>
      <c r="BR112" s="926"/>
      <c r="BS112" s="926"/>
      <c r="BT112" s="926"/>
      <c r="BU112" s="926"/>
      <c r="BV112" s="926">
        <v>5832857</v>
      </c>
      <c r="BW112" s="926"/>
      <c r="BX112" s="926"/>
      <c r="BY112" s="926"/>
      <c r="BZ112" s="926"/>
      <c r="CA112" s="926">
        <v>5592364</v>
      </c>
      <c r="CB112" s="926"/>
      <c r="CC112" s="926"/>
      <c r="CD112" s="926"/>
      <c r="CE112" s="926"/>
      <c r="CF112" s="920">
        <v>22.9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396507</v>
      </c>
      <c r="AB113" s="938"/>
      <c r="AC113" s="938"/>
      <c r="AD113" s="938"/>
      <c r="AE113" s="939"/>
      <c r="AF113" s="940">
        <v>419170</v>
      </c>
      <c r="AG113" s="938"/>
      <c r="AH113" s="938"/>
      <c r="AI113" s="938"/>
      <c r="AJ113" s="939"/>
      <c r="AK113" s="940">
        <v>340109</v>
      </c>
      <c r="AL113" s="938"/>
      <c r="AM113" s="938"/>
      <c r="AN113" s="938"/>
      <c r="AO113" s="939"/>
      <c r="AP113" s="941">
        <v>1.4</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12035065</v>
      </c>
      <c r="BR113" s="926"/>
      <c r="BS113" s="926"/>
      <c r="BT113" s="926"/>
      <c r="BU113" s="926"/>
      <c r="BV113" s="926">
        <v>8820690</v>
      </c>
      <c r="BW113" s="926"/>
      <c r="BX113" s="926"/>
      <c r="BY113" s="926"/>
      <c r="BZ113" s="926"/>
      <c r="CA113" s="926">
        <v>9524918</v>
      </c>
      <c r="CB113" s="926"/>
      <c r="CC113" s="926"/>
      <c r="CD113" s="926"/>
      <c r="CE113" s="926"/>
      <c r="CF113" s="920">
        <v>38.9</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1159733</v>
      </c>
      <c r="AB114" s="959"/>
      <c r="AC114" s="959"/>
      <c r="AD114" s="959"/>
      <c r="AE114" s="960"/>
      <c r="AF114" s="961">
        <v>810260</v>
      </c>
      <c r="AG114" s="959"/>
      <c r="AH114" s="959"/>
      <c r="AI114" s="959"/>
      <c r="AJ114" s="960"/>
      <c r="AK114" s="961">
        <v>828311</v>
      </c>
      <c r="AL114" s="959"/>
      <c r="AM114" s="959"/>
      <c r="AN114" s="959"/>
      <c r="AO114" s="960"/>
      <c r="AP114" s="962">
        <v>3.4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4724010</v>
      </c>
      <c r="BR114" s="926"/>
      <c r="BS114" s="926"/>
      <c r="BT114" s="926"/>
      <c r="BU114" s="926"/>
      <c r="BV114" s="926">
        <v>4929694</v>
      </c>
      <c r="BW114" s="926"/>
      <c r="BX114" s="926"/>
      <c r="BY114" s="926"/>
      <c r="BZ114" s="926"/>
      <c r="CA114" s="926">
        <v>5021088</v>
      </c>
      <c r="CB114" s="926"/>
      <c r="CC114" s="926"/>
      <c r="CD114" s="926"/>
      <c r="CE114" s="926"/>
      <c r="CF114" s="920">
        <v>20.5</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448659</v>
      </c>
      <c r="DH115" s="959"/>
      <c r="DI115" s="959"/>
      <c r="DJ115" s="959"/>
      <c r="DK115" s="960"/>
      <c r="DL115" s="961">
        <v>440519</v>
      </c>
      <c r="DM115" s="959"/>
      <c r="DN115" s="959"/>
      <c r="DO115" s="959"/>
      <c r="DP115" s="960"/>
      <c r="DQ115" s="961">
        <v>295392</v>
      </c>
      <c r="DR115" s="959"/>
      <c r="DS115" s="959"/>
      <c r="DT115" s="959"/>
      <c r="DU115" s="960"/>
      <c r="DV115" s="962">
        <v>1.2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3810443</v>
      </c>
      <c r="AB117" s="979"/>
      <c r="AC117" s="979"/>
      <c r="AD117" s="979"/>
      <c r="AE117" s="980"/>
      <c r="AF117" s="981">
        <v>3630480</v>
      </c>
      <c r="AG117" s="979"/>
      <c r="AH117" s="979"/>
      <c r="AI117" s="979"/>
      <c r="AJ117" s="980"/>
      <c r="AK117" s="981">
        <v>3476948</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48322548</v>
      </c>
      <c r="BR119" s="1000"/>
      <c r="BS119" s="1000"/>
      <c r="BT119" s="1000"/>
      <c r="BU119" s="1000"/>
      <c r="BV119" s="1000">
        <v>44252570</v>
      </c>
      <c r="BW119" s="1000"/>
      <c r="BX119" s="1000"/>
      <c r="BY119" s="1000"/>
      <c r="BZ119" s="1000"/>
      <c r="CA119" s="1000">
        <v>44752491</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11137312</v>
      </c>
      <c r="BR120" s="931"/>
      <c r="BS120" s="931"/>
      <c r="BT120" s="931"/>
      <c r="BU120" s="931"/>
      <c r="BV120" s="931">
        <v>11999376</v>
      </c>
      <c r="BW120" s="931"/>
      <c r="BX120" s="931"/>
      <c r="BY120" s="931"/>
      <c r="BZ120" s="931"/>
      <c r="CA120" s="931">
        <v>13068080</v>
      </c>
      <c r="CB120" s="931"/>
      <c r="CC120" s="931"/>
      <c r="CD120" s="931"/>
      <c r="CE120" s="931"/>
      <c r="CF120" s="944">
        <v>53.4</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6072176</v>
      </c>
      <c r="DH120" s="931"/>
      <c r="DI120" s="931"/>
      <c r="DJ120" s="931"/>
      <c r="DK120" s="931"/>
      <c r="DL120" s="931">
        <v>5829198</v>
      </c>
      <c r="DM120" s="931"/>
      <c r="DN120" s="931"/>
      <c r="DO120" s="931"/>
      <c r="DP120" s="931"/>
      <c r="DQ120" s="931">
        <v>5590070</v>
      </c>
      <c r="DR120" s="931"/>
      <c r="DS120" s="931"/>
      <c r="DT120" s="931"/>
      <c r="DU120" s="931"/>
      <c r="DV120" s="932">
        <v>22.9</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7068432</v>
      </c>
      <c r="BR121" s="926"/>
      <c r="BS121" s="926"/>
      <c r="BT121" s="926"/>
      <c r="BU121" s="926"/>
      <c r="BV121" s="926">
        <v>6759378</v>
      </c>
      <c r="BW121" s="926"/>
      <c r="BX121" s="926"/>
      <c r="BY121" s="926"/>
      <c r="BZ121" s="926"/>
      <c r="CA121" s="926">
        <v>6422746</v>
      </c>
      <c r="CB121" s="926"/>
      <c r="CC121" s="926"/>
      <c r="CD121" s="926"/>
      <c r="CE121" s="926"/>
      <c r="CF121" s="920">
        <v>26.3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8026</v>
      </c>
      <c r="DH121" s="926"/>
      <c r="DI121" s="926"/>
      <c r="DJ121" s="926"/>
      <c r="DK121" s="926"/>
      <c r="DL121" s="926">
        <v>3659</v>
      </c>
      <c r="DM121" s="926"/>
      <c r="DN121" s="926"/>
      <c r="DO121" s="926"/>
      <c r="DP121" s="926"/>
      <c r="DQ121" s="926">
        <v>2294</v>
      </c>
      <c r="DR121" s="926"/>
      <c r="DS121" s="926"/>
      <c r="DT121" s="926"/>
      <c r="DU121" s="926"/>
      <c r="DV121" s="927">
        <v>0</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33364205</v>
      </c>
      <c r="BR122" s="1000"/>
      <c r="BS122" s="1000"/>
      <c r="BT122" s="1000"/>
      <c r="BU122" s="1000"/>
      <c r="BV122" s="1000">
        <v>32220636</v>
      </c>
      <c r="BW122" s="1000"/>
      <c r="BX122" s="1000"/>
      <c r="BY122" s="1000"/>
      <c r="BZ122" s="1000"/>
      <c r="CA122" s="1000">
        <v>31966121</v>
      </c>
      <c r="CB122" s="1000"/>
      <c r="CC122" s="1000"/>
      <c r="CD122" s="1000"/>
      <c r="CE122" s="1000"/>
      <c r="CF122" s="1017">
        <v>130.69999999999999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51569949</v>
      </c>
      <c r="BR123" s="1064"/>
      <c r="BS123" s="1064"/>
      <c r="BT123" s="1064"/>
      <c r="BU123" s="1064"/>
      <c r="BV123" s="1064">
        <v>50979390</v>
      </c>
      <c r="BW123" s="1064"/>
      <c r="BX123" s="1064"/>
      <c r="BY123" s="1064"/>
      <c r="BZ123" s="1064"/>
      <c r="CA123" s="1064">
        <v>51456947</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555130</v>
      </c>
      <c r="AB128" s="1046"/>
      <c r="AC128" s="1046"/>
      <c r="AD128" s="1046"/>
      <c r="AE128" s="1047"/>
      <c r="AF128" s="1048">
        <v>576938</v>
      </c>
      <c r="AG128" s="1046"/>
      <c r="AH128" s="1046"/>
      <c r="AI128" s="1046"/>
      <c r="AJ128" s="1047"/>
      <c r="AK128" s="1048">
        <v>531562</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11.95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25734458</v>
      </c>
      <c r="AB129" s="959"/>
      <c r="AC129" s="959"/>
      <c r="AD129" s="959"/>
      <c r="AE129" s="960"/>
      <c r="AF129" s="961">
        <v>26375122</v>
      </c>
      <c r="AG129" s="959"/>
      <c r="AH129" s="959"/>
      <c r="AI129" s="959"/>
      <c r="AJ129" s="960"/>
      <c r="AK129" s="961">
        <v>27149772</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16.95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2634667</v>
      </c>
      <c r="AB130" s="959"/>
      <c r="AC130" s="959"/>
      <c r="AD130" s="959"/>
      <c r="AE130" s="960"/>
      <c r="AF130" s="961">
        <v>2711088</v>
      </c>
      <c r="AG130" s="959"/>
      <c r="AH130" s="959"/>
      <c r="AI130" s="959"/>
      <c r="AJ130" s="960"/>
      <c r="AK130" s="961">
        <v>2688385</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23099791</v>
      </c>
      <c r="AB131" s="986"/>
      <c r="AC131" s="986"/>
      <c r="AD131" s="986"/>
      <c r="AE131" s="987"/>
      <c r="AF131" s="985">
        <v>23664034</v>
      </c>
      <c r="AG131" s="986"/>
      <c r="AH131" s="986"/>
      <c r="AI131" s="986"/>
      <c r="AJ131" s="987"/>
      <c r="AK131" s="985">
        <v>24461387</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2.6868035300000002</v>
      </c>
      <c r="AB132" s="1097"/>
      <c r="AC132" s="1097"/>
      <c r="AD132" s="1097"/>
      <c r="AE132" s="1098"/>
      <c r="AF132" s="1099">
        <v>1.4471497129999999</v>
      </c>
      <c r="AG132" s="1097"/>
      <c r="AH132" s="1097"/>
      <c r="AI132" s="1097"/>
      <c r="AJ132" s="1098"/>
      <c r="AK132" s="1099">
        <v>1.0506395239999999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1.9</v>
      </c>
      <c r="AB133" s="1080"/>
      <c r="AC133" s="1080"/>
      <c r="AD133" s="1080"/>
      <c r="AE133" s="1081"/>
      <c r="AF133" s="1079">
        <v>1.1000000000000001</v>
      </c>
      <c r="AG133" s="1080"/>
      <c r="AH133" s="1080"/>
      <c r="AI133" s="1080"/>
      <c r="AJ133" s="1081"/>
      <c r="AK133" s="1079">
        <v>1.7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8iIBYMUVjgjlYQKqKizmLufeZ/KPEKP3c3J4R4QPYtTYjpRUXQbBXJAU+jIqortPP4VYj3IeiQx8OkAPwx5IA==" saltValue="PCm6lwciRpDtxlhtrVTx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zVNIqu+84VKTZW+9ngik+uA65tCjIM8inAa+N8D93w4AFULNb0FXAF3pN7SzxKsttxKonsWNGAaBilOJAjRAtg==" saltValue="O5XSgily9fkN8I7nRdx8R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pDIadDwrJJlhhNnjfZxb46CJqCw49NifO9phn8BWaBDzOrcQ43yug1fMa3f81VDrr+QTXF1ClHK7zgKvr5vKg==" saltValue="Qp1XVWs3pYyWV5wrVfth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7606428</v>
      </c>
      <c r="AP9" s="269">
        <v>60237</v>
      </c>
      <c r="AQ9" s="270">
        <v>74190</v>
      </c>
      <c r="AR9" s="271">
        <v>-18.8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244815</v>
      </c>
      <c r="AP10" s="272">
        <v>1939</v>
      </c>
      <c r="AQ10" s="273">
        <v>4494</v>
      </c>
      <c r="AR10" s="274">
        <v>-56.9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40616</v>
      </c>
      <c r="AP11" s="272">
        <v>322</v>
      </c>
      <c r="AQ11" s="273">
        <v>2274</v>
      </c>
      <c r="AR11" s="274">
        <v>-85.8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23</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326299</v>
      </c>
      <c r="AP13" s="272">
        <v>2584</v>
      </c>
      <c r="AQ13" s="273">
        <v>2538</v>
      </c>
      <c r="AR13" s="274">
        <v>1.8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158417</v>
      </c>
      <c r="AP14" s="272">
        <v>1255</v>
      </c>
      <c r="AQ14" s="273">
        <v>2009</v>
      </c>
      <c r="AR14" s="274">
        <v>-37.5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-353293</v>
      </c>
      <c r="AP15" s="272">
        <v>-2798</v>
      </c>
      <c r="AQ15" s="273">
        <v>-4396</v>
      </c>
      <c r="AR15" s="274">
        <v>-36.4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8023282</v>
      </c>
      <c r="AP16" s="272">
        <v>63539</v>
      </c>
      <c r="AQ16" s="273">
        <v>81133</v>
      </c>
      <c r="AR16" s="274">
        <v>-21.7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5.96</v>
      </c>
      <c r="AP21" s="286">
        <v>7.09</v>
      </c>
      <c r="AQ21" s="287">
        <v>-1.1299999999999999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99.8</v>
      </c>
      <c r="AP22" s="291">
        <v>99.1</v>
      </c>
      <c r="AQ22" s="292">
        <v>0.7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2308528</v>
      </c>
      <c r="AP32" s="300">
        <v>18282</v>
      </c>
      <c r="AQ32" s="301">
        <v>38069</v>
      </c>
      <c r="AR32" s="302">
        <v>-52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340109</v>
      </c>
      <c r="AP35" s="300">
        <v>2693</v>
      </c>
      <c r="AQ35" s="301">
        <v>11274</v>
      </c>
      <c r="AR35" s="302">
        <v>-76.099999999999994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828311</v>
      </c>
      <c r="AP36" s="300">
        <v>6560</v>
      </c>
      <c r="AQ36" s="301">
        <v>1710</v>
      </c>
      <c r="AR36" s="302">
        <v>283.60000000000002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731</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1</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-531562</v>
      </c>
      <c r="AP39" s="300">
        <v>-4210</v>
      </c>
      <c r="AQ39" s="301">
        <v>-7408</v>
      </c>
      <c r="AR39" s="302">
        <v>-43.2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-2688385</v>
      </c>
      <c r="AP40" s="300">
        <v>-21290</v>
      </c>
      <c r="AQ40" s="301">
        <v>-32910</v>
      </c>
      <c r="AR40" s="302">
        <v>-35.299999999999997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257001</v>
      </c>
      <c r="AP41" s="300">
        <v>2035</v>
      </c>
      <c r="AQ41" s="301">
        <v>11466</v>
      </c>
      <c r="AR41" s="302">
        <v>-82.3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4682459</v>
      </c>
      <c r="AN51" s="322">
        <v>36251</v>
      </c>
      <c r="AO51" s="323">
        <v>-46.2</v>
      </c>
      <c r="AP51" s="324">
        <v>56416</v>
      </c>
      <c r="AQ51" s="325">
        <v>-15</v>
      </c>
      <c r="AR51" s="326">
        <v>-31.2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2980539</v>
      </c>
      <c r="AN52" s="330">
        <v>23075</v>
      </c>
      <c r="AO52" s="331">
        <v>-30</v>
      </c>
      <c r="AP52" s="332">
        <v>32623</v>
      </c>
      <c r="AQ52" s="333">
        <v>-5.5</v>
      </c>
      <c r="AR52" s="334">
        <v>-24.5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4176681</v>
      </c>
      <c r="AN53" s="322">
        <v>32439</v>
      </c>
      <c r="AO53" s="323">
        <v>-10.5</v>
      </c>
      <c r="AP53" s="324">
        <v>49217</v>
      </c>
      <c r="AQ53" s="325">
        <v>-12.8</v>
      </c>
      <c r="AR53" s="326">
        <v>2.2999999999999998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2882273</v>
      </c>
      <c r="AN54" s="330">
        <v>22386</v>
      </c>
      <c r="AO54" s="331">
        <v>-3</v>
      </c>
      <c r="AP54" s="332">
        <v>27232</v>
      </c>
      <c r="AQ54" s="333">
        <v>-16.5</v>
      </c>
      <c r="AR54" s="334">
        <v>13.5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3366827</v>
      </c>
      <c r="AN55" s="322">
        <v>26278</v>
      </c>
      <c r="AO55" s="323">
        <v>-19</v>
      </c>
      <c r="AP55" s="324">
        <v>49211</v>
      </c>
      <c r="AQ55" s="325">
        <v>0</v>
      </c>
      <c r="AR55" s="326">
        <v>-19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2789969</v>
      </c>
      <c r="AN56" s="330">
        <v>21776</v>
      </c>
      <c r="AO56" s="331">
        <v>-2.7</v>
      </c>
      <c r="AP56" s="332">
        <v>28367</v>
      </c>
      <c r="AQ56" s="333">
        <v>4.2</v>
      </c>
      <c r="AR56" s="334">
        <v>-6.9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3600271</v>
      </c>
      <c r="AN57" s="322">
        <v>28257</v>
      </c>
      <c r="AO57" s="323">
        <v>7.5</v>
      </c>
      <c r="AP57" s="324">
        <v>51738</v>
      </c>
      <c r="AQ57" s="325">
        <v>5.0999999999999996</v>
      </c>
      <c r="AR57" s="326">
        <v>2.4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2429970</v>
      </c>
      <c r="AN58" s="330">
        <v>19072</v>
      </c>
      <c r="AO58" s="331">
        <v>-12.4</v>
      </c>
      <c r="AP58" s="332">
        <v>30360</v>
      </c>
      <c r="AQ58" s="333">
        <v>7</v>
      </c>
      <c r="AR58" s="334">
        <v>-19.399999999999999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4733052</v>
      </c>
      <c r="AN59" s="322">
        <v>37482</v>
      </c>
      <c r="AO59" s="323">
        <v>32.6</v>
      </c>
      <c r="AP59" s="324">
        <v>67158</v>
      </c>
      <c r="AQ59" s="325">
        <v>29.8</v>
      </c>
      <c r="AR59" s="326">
        <v>2.8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2857789</v>
      </c>
      <c r="AN60" s="330">
        <v>22632</v>
      </c>
      <c r="AO60" s="331">
        <v>18.7</v>
      </c>
      <c r="AP60" s="332">
        <v>42077</v>
      </c>
      <c r="AQ60" s="333">
        <v>38.6</v>
      </c>
      <c r="AR60" s="334">
        <v>-19.899999999999999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4111858</v>
      </c>
      <c r="AN61" s="337">
        <v>32141</v>
      </c>
      <c r="AO61" s="338">
        <v>-7.1</v>
      </c>
      <c r="AP61" s="339">
        <v>54748</v>
      </c>
      <c r="AQ61" s="340">
        <v>1.4</v>
      </c>
      <c r="AR61" s="326">
        <v>-8.5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2788108</v>
      </c>
      <c r="AN62" s="330">
        <v>21788</v>
      </c>
      <c r="AO62" s="331">
        <v>-5.9</v>
      </c>
      <c r="AP62" s="332">
        <v>32132</v>
      </c>
      <c r="AQ62" s="333">
        <v>5.6</v>
      </c>
      <c r="AR62" s="334">
        <v>-11.5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9StqNZYL85OT3CCLg7duFclm5eWV7/ZDxlwCT2b+Z+OD/nYzhi2LYgwuVc0JYyWwTUSCXctpMG2SDzaj4kVUw==" saltValue="8PsUF61Z+RNLhxo6SSZQ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fadinBDW8e7o1NZA5fRMFWjc//GvEeCwcE/GsSH1Krt1k9F9SNkNWte+iaYL3TV6W65hTWCk8to1BD/KhC4IYA==" saltValue="/5vSk1Rye8JR1TMtycBF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8gWBWFIZTcoDrXwXgIn561ACDiW0d+DEtPwmJKw98dleeVJjDUIVQ/Yw0QAfgr/414P5vy3d2rqLN4+tXGA6Hw==" saltValue="kU6Q7IIRnTt65GbpmjBb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12.43</v>
      </c>
      <c r="G47" s="12">
        <v>14.76</v>
      </c>
      <c r="H47" s="12">
        <v>15.13</v>
      </c>
      <c r="I47" s="12">
        <v>17.489999999999998</v>
      </c>
      <c r="J47" s="13">
        <v>22.61</v>
      </c>
    </row>
    <row r="48" spans="2:10" ht="57.75" customHeight="1" x14ac:dyDescent="0.15">
      <c r="B48" s="14"/>
      <c r="C48" s="1141" t="s">
        <v>4</v>
      </c>
      <c r="D48" s="1141"/>
      <c r="E48" s="1142"/>
      <c r="F48" s="15">
        <v>8.11</v>
      </c>
      <c r="G48" s="16">
        <v>8.73</v>
      </c>
      <c r="H48" s="16">
        <v>7.84</v>
      </c>
      <c r="I48" s="16">
        <v>8.1999999999999993</v>
      </c>
      <c r="J48" s="17">
        <v>8.09</v>
      </c>
    </row>
    <row r="49" spans="2:10" ht="57.75" customHeight="1" thickBot="1" x14ac:dyDescent="0.2">
      <c r="B49" s="18"/>
      <c r="C49" s="1143" t="s">
        <v>5</v>
      </c>
      <c r="D49" s="1143"/>
      <c r="E49" s="1144"/>
      <c r="F49" s="19">
        <v>0.77</v>
      </c>
      <c r="G49" s="20">
        <v>4.05</v>
      </c>
      <c r="H49" s="20" t="s">
        <v>530</v>
      </c>
      <c r="I49" s="20">
        <v>3.28</v>
      </c>
      <c r="J49" s="21">
        <v>5.73</v>
      </c>
    </row>
    <row r="50" spans="2:10" x14ac:dyDescent="0.15"/>
  </sheetData>
  <sheetProtection algorithmName="SHA-512" hashValue="VwCjxLt62MdtLi3zh6HhM7+r/YRQB8O+fuLAFhklVtxGGyIcWog/v8F8y3pKEouUXkCwFHH/qigJb5DfKaYQmg==" saltValue="Weq/X0xjKdkIWkYNouA/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高田　光貴</dc:creator>
  <cp:keywords/>
  <dc:description/>
  <cp:lastModifiedBy> </cp:lastModifiedBy>
  <cp:lastPrinted>2026-03-10T07:30:39Z</cp:lastPrinted>
  <dcterms:created xsi:type="dcterms:W3CDTF">2026-02-23T07:05:55Z</dcterms:created>
  <dcterms:modified xsi:type="dcterms:W3CDTF">2026-03-23T06:11:10Z</dcterms:modified>
  <cp:category/>
</cp:coreProperties>
</file>