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産業政策課\企業支援係（元・工業係）\新型コロナウィルス感染症対策\06【R3】事業再構築事業費補助金\01_要綱・様式\"/>
    </mc:Choice>
  </mc:AlternateContent>
  <bookViews>
    <workbookView xWindow="28680" yWindow="2280" windowWidth="29040" windowHeight="15840" tabRatio="898" activeTab="1"/>
  </bookViews>
  <sheets>
    <sheet name="様式（白）※数式保護あり" sheetId="6" r:id="rId1"/>
    <sheet name="様式（白）※数式保護なし" sheetId="4" r:id="rId2"/>
    <sheet name="（例） 区分条件以下" sheetId="7" r:id="rId3"/>
    <sheet name="（例）区分条件超え" sheetId="8" r:id="rId4"/>
  </sheets>
  <definedNames>
    <definedName name="_xlnm.Print_Area" localSheetId="2">'（例） 区分条件以下'!$A$1:$H$77</definedName>
    <definedName name="_xlnm.Print_Area" localSheetId="3">'（例）区分条件超え'!$A$1:$H$77</definedName>
    <definedName name="_xlnm.Print_Area" localSheetId="0">'様式（白）※数式保護あり'!$A$1:$H$80</definedName>
    <definedName name="_xlnm.Print_Area" localSheetId="1">'様式（白）※数式保護なし'!$A$1:$H$77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8" l="1"/>
  <c r="H58" i="7"/>
  <c r="F78" i="8" l="1"/>
  <c r="C78" i="8"/>
  <c r="F77" i="8"/>
  <c r="H77" i="8" s="1"/>
  <c r="F75" i="8"/>
  <c r="H75" i="8" s="1"/>
  <c r="F74" i="8"/>
  <c r="H74" i="8" s="1"/>
  <c r="F72" i="8"/>
  <c r="C72" i="8"/>
  <c r="F71" i="8"/>
  <c r="H71" i="8" s="1"/>
  <c r="H69" i="8"/>
  <c r="F69" i="8"/>
  <c r="F68" i="8"/>
  <c r="H68" i="8" s="1"/>
  <c r="H67" i="8" s="1"/>
  <c r="F66" i="8"/>
  <c r="H66" i="8" s="1"/>
  <c r="F65" i="8"/>
  <c r="H65" i="8" s="1"/>
  <c r="F63" i="8"/>
  <c r="H63" i="8" s="1"/>
  <c r="H62" i="8"/>
  <c r="H61" i="8" s="1"/>
  <c r="F62" i="8"/>
  <c r="F78" i="7"/>
  <c r="C78" i="7"/>
  <c r="F77" i="7"/>
  <c r="H77" i="7" s="1"/>
  <c r="H75" i="7"/>
  <c r="F75" i="7"/>
  <c r="F74" i="7"/>
  <c r="H74" i="7" s="1"/>
  <c r="H73" i="7" s="1"/>
  <c r="F72" i="7"/>
  <c r="C72" i="7"/>
  <c r="H71" i="7" s="1"/>
  <c r="H70" i="7" s="1"/>
  <c r="F71" i="7"/>
  <c r="H72" i="7" s="1"/>
  <c r="H69" i="7"/>
  <c r="F69" i="7"/>
  <c r="F68" i="7"/>
  <c r="H68" i="7" s="1"/>
  <c r="H67" i="7" s="1"/>
  <c r="H66" i="7"/>
  <c r="F66" i="7"/>
  <c r="F65" i="7"/>
  <c r="H65" i="7" s="1"/>
  <c r="H64" i="7" s="1"/>
  <c r="F63" i="7"/>
  <c r="H63" i="7" s="1"/>
  <c r="F62" i="7"/>
  <c r="H62" i="7" s="1"/>
  <c r="F78" i="4"/>
  <c r="F77" i="4"/>
  <c r="F72" i="4"/>
  <c r="F71" i="4"/>
  <c r="H69" i="4"/>
  <c r="F69" i="4"/>
  <c r="F68" i="4"/>
  <c r="H68" i="4" s="1"/>
  <c r="H67" i="4" s="1"/>
  <c r="F63" i="4"/>
  <c r="H63" i="4" s="1"/>
  <c r="H62" i="4"/>
  <c r="F62" i="4"/>
  <c r="F77" i="6"/>
  <c r="F74" i="6"/>
  <c r="H74" i="6"/>
  <c r="H76" i="8" l="1"/>
  <c r="H64" i="8"/>
  <c r="H79" i="8" s="1"/>
  <c r="H80" i="8" s="1"/>
  <c r="H73" i="8"/>
  <c r="H78" i="8"/>
  <c r="H72" i="8"/>
  <c r="H70" i="8" s="1"/>
  <c r="H61" i="7"/>
  <c r="H78" i="7"/>
  <c r="H76" i="7" s="1"/>
  <c r="H61" i="4"/>
  <c r="H53" i="8"/>
  <c r="H49" i="8"/>
  <c r="H45" i="8"/>
  <c r="H41" i="8"/>
  <c r="H37" i="8"/>
  <c r="H33" i="8"/>
  <c r="H26" i="8"/>
  <c r="H22" i="8"/>
  <c r="H18" i="8"/>
  <c r="H14" i="8"/>
  <c r="H10" i="8"/>
  <c r="H6" i="8"/>
  <c r="H53" i="7"/>
  <c r="H49" i="7"/>
  <c r="H45" i="7"/>
  <c r="H41" i="7"/>
  <c r="H37" i="7"/>
  <c r="H33" i="7"/>
  <c r="H26" i="7"/>
  <c r="H22" i="7"/>
  <c r="H18" i="7"/>
  <c r="H14" i="7"/>
  <c r="H10" i="7"/>
  <c r="H6" i="7"/>
  <c r="H6" i="4"/>
  <c r="F71" i="6"/>
  <c r="F69" i="6"/>
  <c r="H69" i="6" s="1"/>
  <c r="H53" i="6"/>
  <c r="F78" i="6" s="1"/>
  <c r="H49" i="6"/>
  <c r="F75" i="6" s="1"/>
  <c r="H75" i="6" s="1"/>
  <c r="H73" i="6" s="1"/>
  <c r="H45" i="6"/>
  <c r="F72" i="6" s="1"/>
  <c r="H41" i="6"/>
  <c r="H37" i="6"/>
  <c r="F66" i="6" s="1"/>
  <c r="H66" i="6" s="1"/>
  <c r="H33" i="6"/>
  <c r="F63" i="6" s="1"/>
  <c r="H63" i="6" s="1"/>
  <c r="H26" i="6"/>
  <c r="H22" i="6"/>
  <c r="H18" i="6"/>
  <c r="H14" i="6"/>
  <c r="F68" i="6" s="1"/>
  <c r="H68" i="6" s="1"/>
  <c r="H67" i="6" s="1"/>
  <c r="H10" i="6"/>
  <c r="F65" i="6" s="1"/>
  <c r="H65" i="6" s="1"/>
  <c r="H6" i="6"/>
  <c r="F62" i="6" s="1"/>
  <c r="H62" i="6" s="1"/>
  <c r="H53" i="4"/>
  <c r="H49" i="4"/>
  <c r="F75" i="4" s="1"/>
  <c r="H75" i="4" s="1"/>
  <c r="H45" i="4"/>
  <c r="H41" i="4"/>
  <c r="H37" i="4"/>
  <c r="F66" i="4" s="1"/>
  <c r="H66" i="4" s="1"/>
  <c r="H33" i="4"/>
  <c r="H10" i="4"/>
  <c r="F65" i="4" s="1"/>
  <c r="H65" i="4" s="1"/>
  <c r="H22" i="4"/>
  <c r="F74" i="4" s="1"/>
  <c r="H74" i="4" s="1"/>
  <c r="H73" i="4" l="1"/>
  <c r="H64" i="4"/>
  <c r="H57" i="4"/>
  <c r="H64" i="6"/>
  <c r="H79" i="7"/>
  <c r="H80" i="7" s="1"/>
  <c r="H57" i="8"/>
  <c r="H30" i="8"/>
  <c r="H30" i="7"/>
  <c r="H57" i="7"/>
  <c r="H61" i="6"/>
  <c r="H30" i="6"/>
  <c r="H57" i="6"/>
  <c r="H26" i="4"/>
  <c r="H18" i="4"/>
  <c r="H14" i="4"/>
  <c r="H58" i="6" l="1"/>
  <c r="C72" i="6"/>
  <c r="C78" i="6"/>
  <c r="H30" i="4"/>
  <c r="H58" i="4" l="1"/>
  <c r="C72" i="4"/>
  <c r="C78" i="4"/>
  <c r="H77" i="6"/>
  <c r="H78" i="6"/>
  <c r="H71" i="6"/>
  <c r="H72" i="6"/>
  <c r="H77" i="4" l="1"/>
  <c r="H78" i="4"/>
  <c r="H71" i="4"/>
  <c r="H72" i="4"/>
  <c r="H70" i="6"/>
  <c r="H76" i="6"/>
  <c r="H76" i="4" l="1"/>
  <c r="H70" i="4"/>
  <c r="H79" i="4" s="1"/>
  <c r="H80" i="4" s="1"/>
  <c r="H79" i="6"/>
  <c r="H80" i="6" s="1"/>
</calcChain>
</file>

<file path=xl/sharedStrings.xml><?xml version="1.0" encoding="utf-8"?>
<sst xmlns="http://schemas.openxmlformats.org/spreadsheetml/2006/main" count="562" uniqueCount="63">
  <si>
    <t>運搬費</t>
    <rPh sb="0" eb="3">
      <t>ウンパンヒ</t>
    </rPh>
    <phoneticPr fontId="1"/>
  </si>
  <si>
    <t>外注費</t>
    <rPh sb="0" eb="3">
      <t>ガイチュウヒ</t>
    </rPh>
    <phoneticPr fontId="1"/>
  </si>
  <si>
    <t>合計</t>
    <rPh sb="0" eb="2">
      <t>ゴウケイ</t>
    </rPh>
    <phoneticPr fontId="1"/>
  </si>
  <si>
    <t>経費区分</t>
    <rPh sb="0" eb="2">
      <t>ケイヒ</t>
    </rPh>
    <rPh sb="2" eb="4">
      <t>クブン</t>
    </rPh>
    <phoneticPr fontId="1"/>
  </si>
  <si>
    <t>資産名称</t>
    <rPh sb="0" eb="2">
      <t>シサン</t>
    </rPh>
    <rPh sb="2" eb="4">
      <t>メイショウ</t>
    </rPh>
    <phoneticPr fontId="1"/>
  </si>
  <si>
    <t>使用方法</t>
    <rPh sb="0" eb="4">
      <t>シヨウホウホウ</t>
    </rPh>
    <phoneticPr fontId="1"/>
  </si>
  <si>
    <t>経費内訳
（単価×数量）</t>
    <rPh sb="0" eb="4">
      <t>ケイヒウチワケ</t>
    </rPh>
    <rPh sb="6" eb="8">
      <t>タンカ</t>
    </rPh>
    <rPh sb="9" eb="11">
      <t>スウリョウ</t>
    </rPh>
    <phoneticPr fontId="1"/>
  </si>
  <si>
    <t>経費</t>
    <rPh sb="0" eb="2">
      <t>ケイヒ</t>
    </rPh>
    <phoneticPr fontId="1"/>
  </si>
  <si>
    <t>①</t>
    <phoneticPr fontId="1"/>
  </si>
  <si>
    <t>②</t>
    <phoneticPr fontId="1"/>
  </si>
  <si>
    <t>a</t>
    <phoneticPr fontId="1"/>
  </si>
  <si>
    <t>b</t>
    <phoneticPr fontId="1"/>
  </si>
  <si>
    <t>（１）市内事業者分（補助率３／４）</t>
    <rPh sb="3" eb="8">
      <t>シナイジギョウシャ</t>
    </rPh>
    <rPh sb="8" eb="9">
      <t>ブン</t>
    </rPh>
    <rPh sb="10" eb="13">
      <t>ホジョリツ</t>
    </rPh>
    <phoneticPr fontId="1"/>
  </si>
  <si>
    <t>c</t>
    <phoneticPr fontId="1"/>
  </si>
  <si>
    <t>③</t>
    <phoneticPr fontId="1"/>
  </si>
  <si>
    <t>④</t>
    <phoneticPr fontId="1"/>
  </si>
  <si>
    <t>設備処分費</t>
    <rPh sb="0" eb="5">
      <t>セツビショブンヒ</t>
    </rPh>
    <phoneticPr fontId="1"/>
  </si>
  <si>
    <t>⑤</t>
    <phoneticPr fontId="1"/>
  </si>
  <si>
    <t>システム構築費合計</t>
    <rPh sb="4" eb="6">
      <t>コウチク</t>
    </rPh>
    <rPh sb="6" eb="7">
      <t>ヒ</t>
    </rPh>
    <rPh sb="7" eb="9">
      <t>ゴウケイ</t>
    </rPh>
    <phoneticPr fontId="1"/>
  </si>
  <si>
    <t>運搬費合計</t>
    <rPh sb="0" eb="2">
      <t>ウンパン</t>
    </rPh>
    <rPh sb="2" eb="3">
      <t>ヒ</t>
    </rPh>
    <rPh sb="3" eb="5">
      <t>ゴウケイ</t>
    </rPh>
    <phoneticPr fontId="1"/>
  </si>
  <si>
    <t>（上限：１／２）</t>
    <phoneticPr fontId="1"/>
  </si>
  <si>
    <t>設備処分費合計</t>
    <rPh sb="0" eb="5">
      <t>セツビショブンヒ</t>
    </rPh>
    <rPh sb="5" eb="7">
      <t>ゴウケイ</t>
    </rPh>
    <phoneticPr fontId="1"/>
  </si>
  <si>
    <t>外注費合計</t>
    <rPh sb="0" eb="3">
      <t>ガイチュウヒ</t>
    </rPh>
    <rPh sb="3" eb="5">
      <t>ゴウケイ</t>
    </rPh>
    <phoneticPr fontId="1"/>
  </si>
  <si>
    <t>（３）合計</t>
    <rPh sb="3" eb="5">
      <t>ゴウケイ</t>
    </rPh>
    <phoneticPr fontId="1"/>
  </si>
  <si>
    <t>支払い区分</t>
    <rPh sb="0" eb="2">
      <t>シハラ</t>
    </rPh>
    <rPh sb="3" eb="5">
      <t>クブン</t>
    </rPh>
    <phoneticPr fontId="1"/>
  </si>
  <si>
    <t>市内事業者分</t>
    <rPh sb="0" eb="6">
      <t>シナイジギョウシャブン</t>
    </rPh>
    <phoneticPr fontId="1"/>
  </si>
  <si>
    <t>合計経費</t>
    <rPh sb="0" eb="4">
      <t>ゴウケイケイヒ</t>
    </rPh>
    <phoneticPr fontId="1"/>
  </si>
  <si>
    <t>補助率</t>
    <rPh sb="0" eb="3">
      <t>ホジョリツ</t>
    </rPh>
    <phoneticPr fontId="1"/>
  </si>
  <si>
    <t>補助額積算Ⅰ</t>
    <rPh sb="0" eb="2">
      <t>ホジョ</t>
    </rPh>
    <rPh sb="2" eb="3">
      <t>ガク</t>
    </rPh>
    <rPh sb="3" eb="5">
      <t>セキサン</t>
    </rPh>
    <phoneticPr fontId="1"/>
  </si>
  <si>
    <t>交付申請額</t>
    <rPh sb="0" eb="5">
      <t>コウフシンセイガク</t>
    </rPh>
    <phoneticPr fontId="1"/>
  </si>
  <si>
    <t>状態監視システム</t>
    <rPh sb="0" eb="4">
      <t>ジョウタイカンシ</t>
    </rPh>
    <phoneticPr fontId="1"/>
  </si>
  <si>
    <t>生産設備の状況監視、異常発報・通知</t>
    <rPh sb="0" eb="2">
      <t>セイサン</t>
    </rPh>
    <rPh sb="2" eb="4">
      <t>セツビ</t>
    </rPh>
    <rPh sb="5" eb="7">
      <t>ジョウキョウ</t>
    </rPh>
    <rPh sb="7" eb="9">
      <t>カンシ</t>
    </rPh>
    <rPh sb="10" eb="12">
      <t>イジョウ</t>
    </rPh>
    <rPh sb="12" eb="14">
      <t>ハッポウ</t>
    </rPh>
    <rPh sb="15" eb="17">
      <t>ツウチ</t>
    </rPh>
    <phoneticPr fontId="1"/>
  </si>
  <si>
    <t>300,000円×１式</t>
    <rPh sb="7" eb="8">
      <t>エン</t>
    </rPh>
    <rPh sb="10" eb="11">
      <t>シキ</t>
    </rPh>
    <phoneticPr fontId="1"/>
  </si>
  <si>
    <t>センサー</t>
    <phoneticPr fontId="1"/>
  </si>
  <si>
    <t>生産設備の温度等測定用</t>
    <rPh sb="0" eb="4">
      <t>セイサンセツビ</t>
    </rPh>
    <rPh sb="5" eb="7">
      <t>オンド</t>
    </rPh>
    <rPh sb="7" eb="8">
      <t>トウ</t>
    </rPh>
    <rPh sb="8" eb="10">
      <t>ソクテイ</t>
    </rPh>
    <rPh sb="10" eb="11">
      <t>ヨウ</t>
    </rPh>
    <phoneticPr fontId="1"/>
  </si>
  <si>
    <t>30,000×5個</t>
    <rPh sb="8" eb="9">
      <t>コ</t>
    </rPh>
    <phoneticPr fontId="1"/>
  </si>
  <si>
    <t>生産設備撤去</t>
    <rPh sb="0" eb="4">
      <t>セイサンセツビ</t>
    </rPh>
    <rPh sb="4" eb="6">
      <t>テッキョ</t>
    </rPh>
    <phoneticPr fontId="1"/>
  </si>
  <si>
    <t>旧型モデルを処分</t>
    <rPh sb="0" eb="2">
      <t>キュウガタ</t>
    </rPh>
    <rPh sb="6" eb="8">
      <t>ショブン</t>
    </rPh>
    <phoneticPr fontId="1"/>
  </si>
  <si>
    <t>100,000円×1式</t>
    <rPh sb="7" eb="8">
      <t>エン</t>
    </rPh>
    <rPh sb="10" eb="11">
      <t>シキ</t>
    </rPh>
    <phoneticPr fontId="1"/>
  </si>
  <si>
    <t>機器取付工事</t>
    <rPh sb="0" eb="2">
      <t>キキ</t>
    </rPh>
    <rPh sb="2" eb="4">
      <t>トリツケ</t>
    </rPh>
    <rPh sb="4" eb="6">
      <t>コウジ</t>
    </rPh>
    <phoneticPr fontId="1"/>
  </si>
  <si>
    <t>200,000円×1式</t>
    <rPh sb="7" eb="8">
      <t>エン</t>
    </rPh>
    <rPh sb="10" eb="11">
      <t>シキ</t>
    </rPh>
    <phoneticPr fontId="1"/>
  </si>
  <si>
    <t>監視カメラ取付架台製作、取付等</t>
    <rPh sb="0" eb="2">
      <t>カンシ</t>
    </rPh>
    <rPh sb="5" eb="7">
      <t>トリツケ</t>
    </rPh>
    <rPh sb="7" eb="9">
      <t>カダイ</t>
    </rPh>
    <rPh sb="9" eb="11">
      <t>セイサク</t>
    </rPh>
    <rPh sb="12" eb="14">
      <t>トリツケ</t>
    </rPh>
    <rPh sb="14" eb="15">
      <t>トウ</t>
    </rPh>
    <phoneticPr fontId="1"/>
  </si>
  <si>
    <t>システム設定費</t>
    <rPh sb="4" eb="7">
      <t>セッテイヒ</t>
    </rPh>
    <phoneticPr fontId="1"/>
  </si>
  <si>
    <t>現地での設定</t>
    <rPh sb="0" eb="2">
      <t>ゲンチ</t>
    </rPh>
    <rPh sb="4" eb="6">
      <t>セッテイ</t>
    </rPh>
    <phoneticPr fontId="1"/>
  </si>
  <si>
    <t>200,000円×１式</t>
    <rPh sb="7" eb="8">
      <t>エン</t>
    </rPh>
    <rPh sb="10" eb="11">
      <t>シキ</t>
    </rPh>
    <phoneticPr fontId="1"/>
  </si>
  <si>
    <t>建物改修費</t>
    <rPh sb="0" eb="2">
      <t>タテモノ</t>
    </rPh>
    <rPh sb="2" eb="5">
      <t>カイシュウヒ</t>
    </rPh>
    <phoneticPr fontId="1"/>
  </si>
  <si>
    <t>機械装置・システム構築費</t>
    <rPh sb="0" eb="4">
      <t>キカイソウチ</t>
    </rPh>
    <rPh sb="9" eb="11">
      <t>コウチク</t>
    </rPh>
    <rPh sb="11" eb="12">
      <t>ヒ</t>
    </rPh>
    <phoneticPr fontId="1"/>
  </si>
  <si>
    <t>機械装置・システム構築費合計</t>
    <rPh sb="0" eb="2">
      <t>キカイ</t>
    </rPh>
    <rPh sb="2" eb="4">
      <t>ソウチ</t>
    </rPh>
    <rPh sb="9" eb="11">
      <t>コウチク</t>
    </rPh>
    <rPh sb="11" eb="12">
      <t>ヒ</t>
    </rPh>
    <rPh sb="12" eb="14">
      <t>ゴウケイ</t>
    </rPh>
    <phoneticPr fontId="1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</si>
  <si>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1"/>
  </si>
  <si>
    <t>広告宣伝・販売促進費合計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rPh sb="10" eb="12">
      <t>ゴウケイ</t>
    </rPh>
    <phoneticPr fontId="1"/>
  </si>
  <si>
    <t>⑥</t>
    <phoneticPr fontId="1"/>
  </si>
  <si>
    <t>第２－２号様式（第８条第１項関係）</t>
    <rPh sb="0" eb="1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1"/>
  </si>
  <si>
    <t>建物改修費合計</t>
    <rPh sb="0" eb="2">
      <t>タテモノ</t>
    </rPh>
    <rPh sb="2" eb="4">
      <t>カイシュウ</t>
    </rPh>
    <rPh sb="4" eb="5">
      <t>ヒ</t>
    </rPh>
    <rPh sb="5" eb="7">
      <t>ゴウケイ</t>
    </rPh>
    <phoneticPr fontId="1"/>
  </si>
  <si>
    <t>建物改修費合計</t>
    <rPh sb="0" eb="2">
      <t>タテモノ</t>
    </rPh>
    <rPh sb="2" eb="5">
      <t>カイシュウヒ</t>
    </rPh>
    <rPh sb="4" eb="5">
      <t>ヒ</t>
    </rPh>
    <rPh sb="5" eb="7">
      <t>ゴウケイ</t>
    </rPh>
    <phoneticPr fontId="1"/>
  </si>
  <si>
    <t>広告宣伝・販売促進費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</si>
  <si>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</si>
  <si>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</si>
  <si>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小計</t>
    <phoneticPr fontId="1"/>
  </si>
  <si>
    <t>（２）その他事業者分（補助率２／３）</t>
    <rPh sb="6" eb="9">
      <t>ジギョウシャ</t>
    </rPh>
    <rPh sb="9" eb="10">
      <t>ブン</t>
    </rPh>
    <rPh sb="11" eb="14">
      <t>ホジョリツ</t>
    </rPh>
    <phoneticPr fontId="1"/>
  </si>
  <si>
    <t>その他事業者分</t>
    <phoneticPr fontId="1"/>
  </si>
  <si>
    <t>合計</t>
    <phoneticPr fontId="1"/>
  </si>
  <si>
    <t>合計</t>
    <rPh sb="0" eb="2">
      <t>ゴウケイ</t>
    </rPh>
    <phoneticPr fontId="1"/>
  </si>
  <si>
    <t>新分野開拓事業計画書　補助対象経費</t>
    <rPh sb="0" eb="3">
      <t>シンブンヤ</t>
    </rPh>
    <rPh sb="3" eb="5">
      <t>カイタク</t>
    </rPh>
    <rPh sb="5" eb="7">
      <t>ジギョウ</t>
    </rPh>
    <rPh sb="7" eb="10">
      <t>ケイカクショ</t>
    </rPh>
    <rPh sb="11" eb="17">
      <t>ホジョタイショウケイヒ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</si>
</sst>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0" tint="-4.9989318521683403E-2"/>
        <bgColor theme="0" tint="-4.9989318521683403E-2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Protection="1">
      <alignment vertical="center"/>
      <protection locked="0"/>
    </xf>
    <xf numFmtId="0" fontId="2" fillId="3" borderId="23" xfId="0" applyFont="1" applyFill="1" applyBorder="1" applyProtection="1">
      <alignment vertical="center"/>
      <protection locked="0"/>
    </xf>
    <xf numFmtId="0" fontId="3" fillId="3" borderId="28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176" fontId="2" fillId="0" borderId="18" xfId="0" applyNumberFormat="1" applyFont="1" applyBorder="1" applyProtection="1">
      <alignment vertical="center"/>
      <protection locked="0"/>
    </xf>
    <xf numFmtId="0" fontId="2" fillId="3" borderId="2" xfId="0" applyFont="1" applyFill="1" applyBorder="1" applyProtection="1">
      <alignment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176" fontId="2" fillId="0" borderId="25" xfId="0" applyNumberFormat="1" applyFont="1" applyBorder="1" applyProtection="1">
      <alignment vertical="center"/>
      <protection locked="0"/>
    </xf>
    <xf numFmtId="0" fontId="2" fillId="3" borderId="6" xfId="0" applyFont="1" applyFill="1" applyBorder="1" applyProtection="1">
      <alignment vertical="center"/>
      <protection locked="0"/>
    </xf>
    <xf numFmtId="0" fontId="2" fillId="3" borderId="12" xfId="0" applyFont="1" applyFill="1" applyBorder="1" applyProtection="1">
      <alignment vertical="center"/>
      <protection locked="0"/>
    </xf>
    <xf numFmtId="0" fontId="2" fillId="3" borderId="9" xfId="0" applyFont="1" applyFill="1" applyBorder="1" applyProtection="1">
      <alignment vertical="center"/>
      <protection locked="0"/>
    </xf>
    <xf numFmtId="0" fontId="2" fillId="3" borderId="7" xfId="0" applyFont="1" applyFill="1" applyBorder="1" applyProtection="1">
      <alignment vertical="center"/>
      <protection locked="0"/>
    </xf>
    <xf numFmtId="0" fontId="3" fillId="3" borderId="15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4" borderId="24" xfId="0" applyFont="1" applyFill="1" applyBorder="1" applyProtection="1">
      <alignment vertical="center"/>
      <protection locked="0"/>
    </xf>
    <xf numFmtId="0" fontId="3" fillId="4" borderId="30" xfId="0" applyFont="1" applyFill="1" applyBorder="1" applyAlignment="1" applyProtection="1">
      <alignment horizontal="right"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176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76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3" xfId="0" applyFont="1" applyBorder="1" applyProtection="1">
      <alignment vertical="center"/>
      <protection locked="0"/>
    </xf>
    <xf numFmtId="176" fontId="2" fillId="0" borderId="34" xfId="0" applyNumberFormat="1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177" fontId="2" fillId="0" borderId="18" xfId="0" applyNumberFormat="1" applyFont="1" applyBorder="1" applyProtection="1">
      <alignment vertical="center"/>
      <protection locked="0"/>
    </xf>
    <xf numFmtId="177" fontId="2" fillId="0" borderId="25" xfId="0" applyNumberFormat="1" applyFont="1" applyBorder="1" applyProtection="1">
      <alignment vertical="center"/>
      <protection locked="0"/>
    </xf>
    <xf numFmtId="12" fontId="2" fillId="0" borderId="7" xfId="0" applyNumberFormat="1" applyFont="1" applyBorder="1" applyProtection="1">
      <alignment vertical="center"/>
      <protection locked="0"/>
    </xf>
    <xf numFmtId="12" fontId="2" fillId="0" borderId="24" xfId="0" applyNumberFormat="1" applyFont="1" applyBorder="1" applyProtection="1">
      <alignment vertical="center"/>
      <protection locked="0"/>
    </xf>
    <xf numFmtId="12" fontId="2" fillId="0" borderId="37" xfId="0" applyNumberFormat="1" applyFont="1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6" fontId="2" fillId="3" borderId="22" xfId="0" applyNumberFormat="1" applyFont="1" applyFill="1" applyBorder="1" applyProtection="1">
      <alignment vertical="center"/>
    </xf>
    <xf numFmtId="176" fontId="2" fillId="3" borderId="18" xfId="0" applyNumberFormat="1" applyFont="1" applyFill="1" applyBorder="1" applyProtection="1">
      <alignment vertical="center"/>
    </xf>
    <xf numFmtId="176" fontId="2" fillId="4" borderId="17" xfId="0" applyNumberFormat="1" applyFont="1" applyFill="1" applyBorder="1" applyProtection="1">
      <alignment vertical="center"/>
    </xf>
    <xf numFmtId="176" fontId="2" fillId="0" borderId="1" xfId="0" applyNumberFormat="1" applyFont="1" applyBorder="1" applyProtection="1">
      <alignment vertical="center"/>
    </xf>
    <xf numFmtId="176" fontId="2" fillId="0" borderId="12" xfId="0" applyNumberFormat="1" applyFont="1" applyBorder="1" applyProtection="1">
      <alignment vertical="center"/>
    </xf>
    <xf numFmtId="177" fontId="2" fillId="0" borderId="19" xfId="0" applyNumberFormat="1" applyFont="1" applyBorder="1" applyProtection="1">
      <alignment vertical="center"/>
    </xf>
    <xf numFmtId="176" fontId="5" fillId="4" borderId="12" xfId="0" applyNumberFormat="1" applyFont="1" applyFill="1" applyBorder="1" applyAlignment="1" applyProtection="1">
      <alignment horizontal="center" vertical="center"/>
    </xf>
    <xf numFmtId="176" fontId="5" fillId="4" borderId="13" xfId="0" applyNumberFormat="1" applyFont="1" applyFill="1" applyBorder="1" applyAlignment="1" applyProtection="1">
      <alignment horizontal="center" vertical="center"/>
    </xf>
    <xf numFmtId="177" fontId="2" fillId="0" borderId="33" xfId="0" applyNumberFormat="1" applyFont="1" applyBorder="1" applyProtection="1">
      <alignment vertical="center"/>
    </xf>
    <xf numFmtId="176" fontId="2" fillId="0" borderId="18" xfId="0" applyNumberFormat="1" applyFont="1" applyBorder="1" applyProtection="1">
      <alignment vertical="center"/>
    </xf>
    <xf numFmtId="176" fontId="2" fillId="0" borderId="25" xfId="0" applyNumberFormat="1" applyFont="1" applyBorder="1" applyProtection="1">
      <alignment vertical="center"/>
    </xf>
    <xf numFmtId="176" fontId="2" fillId="4" borderId="25" xfId="0" applyNumberFormat="1" applyFont="1" applyFill="1" applyBorder="1" applyProtection="1">
      <alignment vertical="center"/>
    </xf>
    <xf numFmtId="176" fontId="2" fillId="0" borderId="34" xfId="0" applyNumberFormat="1" applyFont="1" applyBorder="1" applyProtection="1">
      <alignment vertical="center"/>
    </xf>
    <xf numFmtId="176" fontId="2" fillId="0" borderId="38" xfId="0" applyNumberFormat="1" applyFont="1" applyBorder="1" applyProtection="1">
      <alignment vertical="center"/>
    </xf>
    <xf numFmtId="0" fontId="2" fillId="5" borderId="26" xfId="0" applyFont="1" applyFill="1" applyBorder="1" applyProtection="1">
      <alignment vertical="center"/>
      <protection locked="0"/>
    </xf>
    <xf numFmtId="0" fontId="3" fillId="5" borderId="31" xfId="0" applyFont="1" applyFill="1" applyBorder="1" applyAlignment="1" applyProtection="1">
      <alignment horizontal="right" vertical="center"/>
      <protection locked="0"/>
    </xf>
    <xf numFmtId="176" fontId="2" fillId="5" borderId="27" xfId="0" applyNumberFormat="1" applyFont="1" applyFill="1" applyBorder="1" applyProtection="1">
      <alignment vertical="center"/>
    </xf>
    <xf numFmtId="0" fontId="2" fillId="5" borderId="39" xfId="0" applyFont="1" applyFill="1" applyBorder="1" applyAlignment="1" applyProtection="1">
      <alignment horizontal="center" vertical="center"/>
      <protection locked="0"/>
    </xf>
    <xf numFmtId="0" fontId="2" fillId="5" borderId="40" xfId="0" applyFont="1" applyFill="1" applyBorder="1" applyProtection="1">
      <alignment vertical="center"/>
      <protection locked="0"/>
    </xf>
    <xf numFmtId="176" fontId="2" fillId="3" borderId="22" xfId="0" applyNumberFormat="1" applyFont="1" applyFill="1" applyBorder="1" applyProtection="1">
      <alignment vertical="center"/>
      <protection locked="0"/>
    </xf>
    <xf numFmtId="176" fontId="2" fillId="5" borderId="27" xfId="0" applyNumberFormat="1" applyFont="1" applyFill="1" applyBorder="1" applyProtection="1">
      <alignment vertical="center"/>
      <protection locked="0"/>
    </xf>
    <xf numFmtId="176" fontId="2" fillId="3" borderId="18" xfId="0" applyNumberFormat="1" applyFont="1" applyFill="1" applyBorder="1" applyProtection="1">
      <alignment vertical="center"/>
      <protection locked="0"/>
    </xf>
    <xf numFmtId="176" fontId="2" fillId="4" borderId="17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12" xfId="0" applyNumberFormat="1" applyFont="1" applyBorder="1" applyProtection="1">
      <alignment vertical="center"/>
      <protection locked="0"/>
    </xf>
    <xf numFmtId="177" fontId="2" fillId="0" borderId="19" xfId="0" applyNumberFormat="1" applyFont="1" applyBorder="1" applyProtection="1">
      <alignment vertical="center"/>
      <protection locked="0"/>
    </xf>
    <xf numFmtId="176" fontId="2" fillId="4" borderId="25" xfId="0" applyNumberFormat="1" applyFont="1" applyFill="1" applyBorder="1" applyProtection="1">
      <alignment vertical="center"/>
      <protection locked="0"/>
    </xf>
    <xf numFmtId="177" fontId="2" fillId="0" borderId="33" xfId="0" applyNumberFormat="1" applyFont="1" applyBorder="1" applyProtection="1">
      <alignment vertical="center"/>
      <protection locked="0"/>
    </xf>
    <xf numFmtId="176" fontId="2" fillId="0" borderId="38" xfId="0" applyNumberFormat="1" applyFont="1" applyBorder="1" applyProtection="1">
      <alignment vertical="center"/>
      <protection locked="0"/>
    </xf>
    <xf numFmtId="0" fontId="2" fillId="5" borderId="24" xfId="0" applyFont="1" applyFill="1" applyBorder="1" applyProtection="1">
      <alignment vertical="center"/>
      <protection locked="0"/>
    </xf>
    <xf numFmtId="0" fontId="3" fillId="5" borderId="30" xfId="0" applyFont="1" applyFill="1" applyBorder="1" applyAlignment="1" applyProtection="1">
      <alignment horizontal="right" vertical="center"/>
      <protection locked="0"/>
    </xf>
    <xf numFmtId="176" fontId="2" fillId="5" borderId="25" xfId="0" applyNumberFormat="1" applyFont="1" applyFill="1" applyBorder="1" applyProtection="1">
      <alignment vertical="center"/>
      <protection locked="0"/>
    </xf>
    <xf numFmtId="0" fontId="2" fillId="4" borderId="41" xfId="0" applyFont="1" applyFill="1" applyBorder="1" applyProtection="1">
      <alignment vertical="center"/>
      <protection locked="0"/>
    </xf>
    <xf numFmtId="0" fontId="2" fillId="4" borderId="7" xfId="0" applyFont="1" applyFill="1" applyBorder="1" applyProtection="1">
      <alignment vertical="center"/>
      <protection locked="0"/>
    </xf>
    <xf numFmtId="0" fontId="3" fillId="4" borderId="15" xfId="0" applyFont="1" applyFill="1" applyBorder="1" applyAlignment="1" applyProtection="1">
      <alignment horizontal="right" vertical="center"/>
      <protection locked="0"/>
    </xf>
    <xf numFmtId="176" fontId="2" fillId="4" borderId="18" xfId="0" applyNumberFormat="1" applyFont="1" applyFill="1" applyBorder="1" applyProtection="1">
      <alignment vertical="center"/>
      <protection locked="0"/>
    </xf>
    <xf numFmtId="176" fontId="2" fillId="4" borderId="18" xfId="0" applyNumberFormat="1" applyFont="1" applyFill="1" applyBorder="1" applyProtection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0"/>
  <sheetViews>
    <sheetView showZeros="0" zoomScale="40" zoomScaleNormal="40" workbookViewId="0"/>
  </sheetViews>
  <sheetFormatPr defaultColWidth="8.625" defaultRowHeight="24" x14ac:dyDescent="0.4"/>
  <cols>
    <col min="1" max="1" width="5.625" style="1" customWidth="1"/>
    <col min="2" max="2" width="5.625" style="2" customWidth="1"/>
    <col min="3" max="3" width="35.625" style="1" customWidth="1"/>
    <col min="4" max="4" width="5.625" style="1" customWidth="1"/>
    <col min="5" max="5" width="35.625" style="1" customWidth="1"/>
    <col min="6" max="6" width="60.625" style="1" customWidth="1"/>
    <col min="7" max="7" width="40.625" style="1" customWidth="1"/>
    <col min="8" max="8" width="25.625" style="1" customWidth="1"/>
    <col min="9" max="16384" width="8.625" style="1"/>
  </cols>
  <sheetData>
    <row r="1" spans="1:8" x14ac:dyDescent="0.4">
      <c r="A1" s="1" t="s">
        <v>51</v>
      </c>
    </row>
    <row r="2" spans="1:8" ht="7.5" customHeight="1" x14ac:dyDescent="0.4"/>
    <row r="3" spans="1:8" ht="28.5" x14ac:dyDescent="0.4">
      <c r="A3" s="89" t="s">
        <v>62</v>
      </c>
      <c r="B3" s="89"/>
      <c r="C3" s="89"/>
      <c r="D3" s="89"/>
      <c r="E3" s="89"/>
      <c r="F3" s="89"/>
      <c r="G3" s="89"/>
      <c r="H3" s="89"/>
    </row>
    <row r="4" spans="1:8" ht="24.75" thickBot="1" x14ac:dyDescent="0.45">
      <c r="B4" s="3" t="s">
        <v>12</v>
      </c>
    </row>
    <row r="5" spans="1:8" ht="48.75" thickBot="1" x14ac:dyDescent="0.45">
      <c r="B5" s="4"/>
      <c r="C5" s="5" t="s">
        <v>3</v>
      </c>
      <c r="D5" s="6"/>
      <c r="E5" s="6" t="s">
        <v>4</v>
      </c>
      <c r="F5" s="5" t="s">
        <v>5</v>
      </c>
      <c r="G5" s="7" t="s">
        <v>6</v>
      </c>
      <c r="H5" s="8" t="s">
        <v>7</v>
      </c>
    </row>
    <row r="6" spans="1:8" ht="24.75" thickTop="1" x14ac:dyDescent="0.4">
      <c r="B6" s="9" t="s">
        <v>8</v>
      </c>
      <c r="C6" s="10" t="s">
        <v>45</v>
      </c>
      <c r="D6" s="11"/>
      <c r="E6" s="11"/>
      <c r="F6" s="11"/>
      <c r="G6" s="12" t="s">
        <v>53</v>
      </c>
      <c r="H6" s="52">
        <f>SUM(H7:H9)</f>
        <v>0</v>
      </c>
    </row>
    <row r="7" spans="1:8" x14ac:dyDescent="0.4">
      <c r="B7" s="13"/>
      <c r="C7" s="14"/>
      <c r="D7" s="15" t="s">
        <v>10</v>
      </c>
      <c r="E7" s="16"/>
      <c r="F7" s="17"/>
      <c r="G7" s="16"/>
      <c r="H7" s="18"/>
    </row>
    <row r="8" spans="1:8" x14ac:dyDescent="0.4">
      <c r="B8" s="19"/>
      <c r="C8" s="14"/>
      <c r="D8" s="20" t="s">
        <v>11</v>
      </c>
      <c r="E8" s="21"/>
      <c r="F8" s="22"/>
      <c r="G8" s="21"/>
      <c r="H8" s="23"/>
    </row>
    <row r="9" spans="1:8" x14ac:dyDescent="0.4">
      <c r="B9" s="24"/>
      <c r="C9" s="25"/>
      <c r="D9" s="20" t="s">
        <v>13</v>
      </c>
      <c r="E9" s="21"/>
      <c r="F9" s="22"/>
      <c r="G9" s="21"/>
      <c r="H9" s="23"/>
    </row>
    <row r="10" spans="1:8" x14ac:dyDescent="0.4">
      <c r="B10" s="69" t="s">
        <v>9</v>
      </c>
      <c r="C10" s="70" t="s">
        <v>46</v>
      </c>
      <c r="D10" s="66"/>
      <c r="E10" s="66"/>
      <c r="F10" s="66"/>
      <c r="G10" s="67" t="s">
        <v>47</v>
      </c>
      <c r="H10" s="68">
        <f>SUM(H11:H13)</f>
        <v>0</v>
      </c>
    </row>
    <row r="11" spans="1:8" x14ac:dyDescent="0.4">
      <c r="B11" s="13"/>
      <c r="C11" s="14"/>
      <c r="D11" s="20" t="s">
        <v>10</v>
      </c>
      <c r="E11" s="22"/>
      <c r="F11" s="22"/>
      <c r="G11" s="22"/>
      <c r="H11" s="23"/>
    </row>
    <row r="12" spans="1:8" x14ac:dyDescent="0.4">
      <c r="B12" s="13"/>
      <c r="C12" s="14"/>
      <c r="D12" s="20" t="s">
        <v>11</v>
      </c>
      <c r="E12" s="22"/>
      <c r="F12" s="22"/>
      <c r="G12" s="22"/>
      <c r="H12" s="23"/>
    </row>
    <row r="13" spans="1:8" x14ac:dyDescent="0.4">
      <c r="B13" s="29"/>
      <c r="C13" s="25"/>
      <c r="D13" s="20" t="s">
        <v>13</v>
      </c>
      <c r="E13" s="22"/>
      <c r="F13" s="22"/>
      <c r="G13" s="22"/>
      <c r="H13" s="23"/>
    </row>
    <row r="14" spans="1:8" x14ac:dyDescent="0.4">
      <c r="B14" s="13" t="s">
        <v>14</v>
      </c>
      <c r="C14" s="26" t="s">
        <v>0</v>
      </c>
      <c r="D14" s="27"/>
      <c r="E14" s="27"/>
      <c r="F14" s="27"/>
      <c r="G14" s="28" t="s">
        <v>19</v>
      </c>
      <c r="H14" s="53">
        <f>SUM(H15:H17)</f>
        <v>0</v>
      </c>
    </row>
    <row r="15" spans="1:8" x14ac:dyDescent="0.4">
      <c r="B15" s="13"/>
      <c r="C15" s="14"/>
      <c r="D15" s="20" t="s">
        <v>10</v>
      </c>
      <c r="E15" s="21"/>
      <c r="F15" s="22"/>
      <c r="G15" s="21"/>
      <c r="H15" s="23"/>
    </row>
    <row r="16" spans="1:8" x14ac:dyDescent="0.4">
      <c r="B16" s="13"/>
      <c r="C16" s="14"/>
      <c r="D16" s="20" t="s">
        <v>11</v>
      </c>
      <c r="E16" s="21"/>
      <c r="F16" s="22"/>
      <c r="G16" s="21"/>
      <c r="H16" s="23"/>
    </row>
    <row r="17" spans="2:8" x14ac:dyDescent="0.4">
      <c r="B17" s="29"/>
      <c r="C17" s="25"/>
      <c r="D17" s="20" t="s">
        <v>13</v>
      </c>
      <c r="E17" s="21"/>
      <c r="F17" s="22"/>
      <c r="G17" s="21"/>
      <c r="H17" s="23"/>
    </row>
    <row r="18" spans="2:8" x14ac:dyDescent="0.4">
      <c r="B18" s="30" t="s">
        <v>15</v>
      </c>
      <c r="C18" s="31" t="s">
        <v>16</v>
      </c>
      <c r="D18" s="32"/>
      <c r="E18" s="32"/>
      <c r="F18" s="32"/>
      <c r="G18" s="33" t="s">
        <v>21</v>
      </c>
      <c r="H18" s="54">
        <f>SUM(H19:H21)</f>
        <v>0</v>
      </c>
    </row>
    <row r="19" spans="2:8" x14ac:dyDescent="0.4">
      <c r="B19" s="30"/>
      <c r="C19" s="34" t="s">
        <v>20</v>
      </c>
      <c r="D19" s="20" t="s">
        <v>10</v>
      </c>
      <c r="E19" s="22"/>
      <c r="F19" s="22"/>
      <c r="G19" s="22"/>
      <c r="H19" s="23"/>
    </row>
    <row r="20" spans="2:8" x14ac:dyDescent="0.4">
      <c r="B20" s="30"/>
      <c r="C20" s="35"/>
      <c r="D20" s="20" t="s">
        <v>11</v>
      </c>
      <c r="E20" s="22"/>
      <c r="F20" s="22"/>
      <c r="G20" s="22"/>
      <c r="H20" s="23"/>
    </row>
    <row r="21" spans="2:8" x14ac:dyDescent="0.4">
      <c r="B21" s="36"/>
      <c r="C21" s="37"/>
      <c r="D21" s="20" t="s">
        <v>13</v>
      </c>
      <c r="E21" s="22"/>
      <c r="F21" s="22"/>
      <c r="G21" s="22"/>
      <c r="H21" s="23"/>
    </row>
    <row r="22" spans="2:8" x14ac:dyDescent="0.4">
      <c r="B22" s="13" t="s">
        <v>17</v>
      </c>
      <c r="C22" s="26" t="s">
        <v>48</v>
      </c>
      <c r="D22" s="27"/>
      <c r="E22" s="27"/>
      <c r="F22" s="27"/>
      <c r="G22" s="28" t="s">
        <v>49</v>
      </c>
      <c r="H22" s="53">
        <f>SUM(H23:H25)</f>
        <v>0</v>
      </c>
    </row>
    <row r="23" spans="2:8" x14ac:dyDescent="0.4">
      <c r="B23" s="13"/>
      <c r="C23" s="14"/>
      <c r="D23" s="20" t="s">
        <v>10</v>
      </c>
      <c r="E23" s="21"/>
      <c r="F23" s="22"/>
      <c r="G23" s="21"/>
      <c r="H23" s="23"/>
    </row>
    <row r="24" spans="2:8" x14ac:dyDescent="0.4">
      <c r="B24" s="13"/>
      <c r="C24" s="14"/>
      <c r="D24" s="20" t="s">
        <v>11</v>
      </c>
      <c r="E24" s="21"/>
      <c r="F24" s="22"/>
      <c r="G24" s="21"/>
      <c r="H24" s="23"/>
    </row>
    <row r="25" spans="2:8" x14ac:dyDescent="0.4">
      <c r="B25" s="29"/>
      <c r="C25" s="25"/>
      <c r="D25" s="20" t="s">
        <v>13</v>
      </c>
      <c r="E25" s="21"/>
      <c r="F25" s="22"/>
      <c r="G25" s="21"/>
      <c r="H25" s="23"/>
    </row>
    <row r="26" spans="2:8" x14ac:dyDescent="0.4">
      <c r="B26" s="30" t="s">
        <v>50</v>
      </c>
      <c r="C26" s="31" t="s">
        <v>1</v>
      </c>
      <c r="D26" s="38"/>
      <c r="E26" s="32"/>
      <c r="F26" s="32"/>
      <c r="G26" s="33" t="s">
        <v>22</v>
      </c>
      <c r="H26" s="54">
        <f>SUM(H27:H29)</f>
        <v>0</v>
      </c>
    </row>
    <row r="27" spans="2:8" x14ac:dyDescent="0.4">
      <c r="B27" s="30"/>
      <c r="C27" s="34" t="s">
        <v>20</v>
      </c>
      <c r="D27" s="20" t="s">
        <v>10</v>
      </c>
      <c r="E27" s="22"/>
      <c r="F27" s="22"/>
      <c r="G27" s="22"/>
      <c r="H27" s="23"/>
    </row>
    <row r="28" spans="2:8" x14ac:dyDescent="0.4">
      <c r="B28" s="30"/>
      <c r="C28" s="35"/>
      <c r="D28" s="20" t="s">
        <v>11</v>
      </c>
      <c r="E28" s="22"/>
      <c r="F28" s="22"/>
      <c r="G28" s="22"/>
      <c r="H28" s="23"/>
    </row>
    <row r="29" spans="2:8" ht="24.75" thickBot="1" x14ac:dyDescent="0.45">
      <c r="B29" s="39"/>
      <c r="C29" s="40"/>
      <c r="D29" s="41" t="s">
        <v>13</v>
      </c>
      <c r="E29" s="42"/>
      <c r="F29" s="42"/>
      <c r="G29" s="42"/>
      <c r="H29" s="43"/>
    </row>
    <row r="30" spans="2:8" ht="24.75" thickBot="1" x14ac:dyDescent="0.45">
      <c r="B30" s="44"/>
      <c r="C30" s="44"/>
      <c r="D30" s="44"/>
      <c r="E30" s="45"/>
      <c r="F30" s="45"/>
      <c r="G30" s="44" t="s">
        <v>55</v>
      </c>
      <c r="H30" s="55">
        <f>H6+H10+H14+H18+H22+H26</f>
        <v>0</v>
      </c>
    </row>
    <row r="31" spans="2:8" ht="24.75" thickBot="1" x14ac:dyDescent="0.45">
      <c r="B31" s="3" t="s">
        <v>58</v>
      </c>
    </row>
    <row r="32" spans="2:8" ht="48.75" thickBot="1" x14ac:dyDescent="0.45">
      <c r="B32" s="4"/>
      <c r="C32" s="5" t="s">
        <v>3</v>
      </c>
      <c r="D32" s="6"/>
      <c r="E32" s="6" t="s">
        <v>4</v>
      </c>
      <c r="F32" s="5" t="s">
        <v>5</v>
      </c>
      <c r="G32" s="7" t="s">
        <v>6</v>
      </c>
      <c r="H32" s="8" t="s">
        <v>7</v>
      </c>
    </row>
    <row r="33" spans="2:8" ht="24.75" thickTop="1" x14ac:dyDescent="0.4">
      <c r="B33" s="9" t="s">
        <v>8</v>
      </c>
      <c r="C33" s="10" t="s">
        <v>45</v>
      </c>
      <c r="D33" s="11"/>
      <c r="E33" s="11"/>
      <c r="F33" s="11"/>
      <c r="G33" s="12" t="s">
        <v>52</v>
      </c>
      <c r="H33" s="52">
        <f>SUM(H34:H36)</f>
        <v>0</v>
      </c>
    </row>
    <row r="34" spans="2:8" x14ac:dyDescent="0.4">
      <c r="B34" s="13"/>
      <c r="C34" s="14"/>
      <c r="D34" s="15" t="s">
        <v>10</v>
      </c>
      <c r="E34" s="16"/>
      <c r="F34" s="17"/>
      <c r="G34" s="16"/>
      <c r="H34" s="18"/>
    </row>
    <row r="35" spans="2:8" x14ac:dyDescent="0.4">
      <c r="B35" s="19"/>
      <c r="C35" s="14"/>
      <c r="D35" s="20" t="s">
        <v>11</v>
      </c>
      <c r="E35" s="21"/>
      <c r="F35" s="22"/>
      <c r="G35" s="21"/>
      <c r="H35" s="23"/>
    </row>
    <row r="36" spans="2:8" x14ac:dyDescent="0.4">
      <c r="B36" s="24"/>
      <c r="C36" s="25"/>
      <c r="D36" s="20" t="s">
        <v>13</v>
      </c>
      <c r="E36" s="21"/>
      <c r="F36" s="22"/>
      <c r="G36" s="21"/>
      <c r="H36" s="23"/>
    </row>
    <row r="37" spans="2:8" x14ac:dyDescent="0.4">
      <c r="B37" s="69" t="s">
        <v>9</v>
      </c>
      <c r="C37" s="70" t="s">
        <v>46</v>
      </c>
      <c r="D37" s="66"/>
      <c r="E37" s="66"/>
      <c r="F37" s="66"/>
      <c r="G37" s="67" t="s">
        <v>47</v>
      </c>
      <c r="H37" s="68">
        <f>SUM(H38:H40)</f>
        <v>0</v>
      </c>
    </row>
    <row r="38" spans="2:8" x14ac:dyDescent="0.4">
      <c r="B38" s="13"/>
      <c r="C38" s="14"/>
      <c r="D38" s="20" t="s">
        <v>10</v>
      </c>
      <c r="E38" s="22"/>
      <c r="F38" s="22"/>
      <c r="G38" s="22"/>
      <c r="H38" s="23"/>
    </row>
    <row r="39" spans="2:8" x14ac:dyDescent="0.4">
      <c r="B39" s="13"/>
      <c r="C39" s="14"/>
      <c r="D39" s="20" t="s">
        <v>11</v>
      </c>
      <c r="E39" s="22"/>
      <c r="F39" s="22"/>
      <c r="G39" s="22"/>
      <c r="H39" s="23"/>
    </row>
    <row r="40" spans="2:8" x14ac:dyDescent="0.4">
      <c r="B40" s="29"/>
      <c r="C40" s="25"/>
      <c r="D40" s="20" t="s">
        <v>13</v>
      </c>
      <c r="E40" s="22"/>
      <c r="F40" s="22"/>
      <c r="G40" s="22"/>
      <c r="H40" s="23"/>
    </row>
    <row r="41" spans="2:8" x14ac:dyDescent="0.4">
      <c r="B41" s="13" t="s">
        <v>14</v>
      </c>
      <c r="C41" s="26" t="s">
        <v>0</v>
      </c>
      <c r="D41" s="27"/>
      <c r="E41" s="27"/>
      <c r="F41" s="27"/>
      <c r="G41" s="28" t="s">
        <v>19</v>
      </c>
      <c r="H41" s="53">
        <f>SUM(H42:H44)</f>
        <v>0</v>
      </c>
    </row>
    <row r="42" spans="2:8" x14ac:dyDescent="0.4">
      <c r="B42" s="13"/>
      <c r="C42" s="14"/>
      <c r="D42" s="20" t="s">
        <v>10</v>
      </c>
      <c r="E42" s="21"/>
      <c r="F42" s="22"/>
      <c r="G42" s="21"/>
      <c r="H42" s="23"/>
    </row>
    <row r="43" spans="2:8" x14ac:dyDescent="0.4">
      <c r="B43" s="13"/>
      <c r="C43" s="14"/>
      <c r="D43" s="20" t="s">
        <v>11</v>
      </c>
      <c r="E43" s="21"/>
      <c r="F43" s="22"/>
      <c r="G43" s="21"/>
      <c r="H43" s="23"/>
    </row>
    <row r="44" spans="2:8" x14ac:dyDescent="0.4">
      <c r="B44" s="29"/>
      <c r="C44" s="25"/>
      <c r="D44" s="20" t="s">
        <v>13</v>
      </c>
      <c r="E44" s="21"/>
      <c r="F44" s="22"/>
      <c r="G44" s="21"/>
      <c r="H44" s="23"/>
    </row>
    <row r="45" spans="2:8" x14ac:dyDescent="0.4">
      <c r="B45" s="30" t="s">
        <v>15</v>
      </c>
      <c r="C45" s="31" t="s">
        <v>16</v>
      </c>
      <c r="D45" s="32"/>
      <c r="E45" s="32"/>
      <c r="F45" s="32"/>
      <c r="G45" s="33" t="s">
        <v>21</v>
      </c>
      <c r="H45" s="54">
        <f>SUM(H46:H48)</f>
        <v>0</v>
      </c>
    </row>
    <row r="46" spans="2:8" x14ac:dyDescent="0.4">
      <c r="B46" s="30"/>
      <c r="C46" s="34" t="s">
        <v>20</v>
      </c>
      <c r="D46" s="20" t="s">
        <v>10</v>
      </c>
      <c r="E46" s="22"/>
      <c r="F46" s="22"/>
      <c r="G46" s="22"/>
      <c r="H46" s="23"/>
    </row>
    <row r="47" spans="2:8" x14ac:dyDescent="0.4">
      <c r="B47" s="30"/>
      <c r="C47" s="35"/>
      <c r="D47" s="20" t="s">
        <v>11</v>
      </c>
      <c r="E47" s="22"/>
      <c r="F47" s="22"/>
      <c r="G47" s="22"/>
      <c r="H47" s="23"/>
    </row>
    <row r="48" spans="2:8" x14ac:dyDescent="0.4">
      <c r="B48" s="36"/>
      <c r="C48" s="37"/>
      <c r="D48" s="20" t="s">
        <v>13</v>
      </c>
      <c r="E48" s="22"/>
      <c r="F48" s="22"/>
      <c r="G48" s="22"/>
      <c r="H48" s="23"/>
    </row>
    <row r="49" spans="2:8" x14ac:dyDescent="0.4">
      <c r="B49" s="13" t="s">
        <v>17</v>
      </c>
      <c r="C49" s="26" t="s">
        <v>48</v>
      </c>
      <c r="D49" s="27"/>
      <c r="E49" s="27"/>
      <c r="F49" s="27"/>
      <c r="G49" s="28" t="s">
        <v>49</v>
      </c>
      <c r="H49" s="53">
        <f>SUM(H50:H52)</f>
        <v>0</v>
      </c>
    </row>
    <row r="50" spans="2:8" x14ac:dyDescent="0.4">
      <c r="B50" s="13"/>
      <c r="C50" s="14"/>
      <c r="D50" s="20" t="s">
        <v>10</v>
      </c>
      <c r="E50" s="21"/>
      <c r="F50" s="22"/>
      <c r="G50" s="21"/>
      <c r="H50" s="23"/>
    </row>
    <row r="51" spans="2:8" x14ac:dyDescent="0.4">
      <c r="B51" s="13"/>
      <c r="C51" s="14"/>
      <c r="D51" s="20" t="s">
        <v>11</v>
      </c>
      <c r="E51" s="21"/>
      <c r="F51" s="22"/>
      <c r="G51" s="21"/>
      <c r="H51" s="23"/>
    </row>
    <row r="52" spans="2:8" x14ac:dyDescent="0.4">
      <c r="B52" s="29"/>
      <c r="C52" s="25"/>
      <c r="D52" s="20" t="s">
        <v>13</v>
      </c>
      <c r="E52" s="21"/>
      <c r="F52" s="22"/>
      <c r="G52" s="21"/>
      <c r="H52" s="23"/>
    </row>
    <row r="53" spans="2:8" x14ac:dyDescent="0.4">
      <c r="B53" s="30" t="s">
        <v>50</v>
      </c>
      <c r="C53" s="31" t="s">
        <v>1</v>
      </c>
      <c r="D53" s="38"/>
      <c r="E53" s="32"/>
      <c r="F53" s="32"/>
      <c r="G53" s="33" t="s">
        <v>22</v>
      </c>
      <c r="H53" s="54">
        <f>SUM(H54:H56)</f>
        <v>0</v>
      </c>
    </row>
    <row r="54" spans="2:8" x14ac:dyDescent="0.4">
      <c r="B54" s="30"/>
      <c r="C54" s="34" t="s">
        <v>20</v>
      </c>
      <c r="D54" s="20" t="s">
        <v>10</v>
      </c>
      <c r="E54" s="22"/>
      <c r="F54" s="22"/>
      <c r="G54" s="22"/>
      <c r="H54" s="23"/>
    </row>
    <row r="55" spans="2:8" x14ac:dyDescent="0.4">
      <c r="B55" s="30"/>
      <c r="C55" s="35"/>
      <c r="D55" s="20" t="s">
        <v>11</v>
      </c>
      <c r="E55" s="22"/>
      <c r="F55" s="22"/>
      <c r="G55" s="22"/>
      <c r="H55" s="23"/>
    </row>
    <row r="56" spans="2:8" ht="24.75" thickBot="1" x14ac:dyDescent="0.45">
      <c r="B56" s="39"/>
      <c r="C56" s="40"/>
      <c r="D56" s="41" t="s">
        <v>13</v>
      </c>
      <c r="E56" s="42"/>
      <c r="F56" s="42"/>
      <c r="G56" s="42"/>
      <c r="H56" s="43"/>
    </row>
    <row r="57" spans="2:8" ht="24.75" thickBot="1" x14ac:dyDescent="0.45">
      <c r="B57" s="44"/>
      <c r="C57" s="44"/>
      <c r="D57" s="44"/>
      <c r="E57" s="45"/>
      <c r="F57" s="45"/>
      <c r="G57" s="44" t="s">
        <v>55</v>
      </c>
      <c r="H57" s="55">
        <f>H33+H37+H41+H45+H49+H53</f>
        <v>0</v>
      </c>
    </row>
    <row r="58" spans="2:8" ht="24.75" thickBot="1" x14ac:dyDescent="0.45">
      <c r="B58" s="44"/>
      <c r="C58" s="44"/>
      <c r="D58" s="44"/>
      <c r="E58" s="45"/>
      <c r="F58" s="45"/>
      <c r="G58" s="44" t="s">
        <v>56</v>
      </c>
      <c r="H58" s="55">
        <f>H30+H57</f>
        <v>0</v>
      </c>
    </row>
    <row r="59" spans="2:8" ht="24.75" thickBot="1" x14ac:dyDescent="0.45">
      <c r="B59" s="3" t="s">
        <v>23</v>
      </c>
    </row>
    <row r="60" spans="2:8" ht="24.75" thickBot="1" x14ac:dyDescent="0.45">
      <c r="B60" s="4"/>
      <c r="C60" s="5" t="s">
        <v>3</v>
      </c>
      <c r="D60" s="94" t="s">
        <v>24</v>
      </c>
      <c r="E60" s="95"/>
      <c r="F60" s="5" t="s">
        <v>26</v>
      </c>
      <c r="G60" s="7" t="s">
        <v>27</v>
      </c>
      <c r="H60" s="8" t="s">
        <v>28</v>
      </c>
    </row>
    <row r="61" spans="2:8" ht="24.75" thickTop="1" x14ac:dyDescent="0.4">
      <c r="B61" s="9" t="s">
        <v>8</v>
      </c>
      <c r="C61" s="10" t="s">
        <v>45</v>
      </c>
      <c r="D61" s="11"/>
      <c r="E61" s="11"/>
      <c r="F61" s="11"/>
      <c r="G61" s="12" t="s">
        <v>53</v>
      </c>
      <c r="H61" s="52">
        <f>H62+H63</f>
        <v>0</v>
      </c>
    </row>
    <row r="62" spans="2:8" x14ac:dyDescent="0.4">
      <c r="B62" s="13"/>
      <c r="C62" s="14"/>
      <c r="D62" s="90" t="s">
        <v>25</v>
      </c>
      <c r="E62" s="91"/>
      <c r="F62" s="56">
        <f>H6</f>
        <v>0</v>
      </c>
      <c r="G62" s="48">
        <v>0.75</v>
      </c>
      <c r="H62" s="61">
        <f>ROUNDDOWN(F62*G62,0)</f>
        <v>0</v>
      </c>
    </row>
    <row r="63" spans="2:8" x14ac:dyDescent="0.4">
      <c r="B63" s="24"/>
      <c r="C63" s="25"/>
      <c r="D63" s="90" t="s">
        <v>59</v>
      </c>
      <c r="E63" s="91"/>
      <c r="F63" s="57">
        <f>H33</f>
        <v>0</v>
      </c>
      <c r="G63" s="49">
        <v>0.66666666666666663</v>
      </c>
      <c r="H63" s="61">
        <f>ROUNDDOWN(F63*G63,0)</f>
        <v>0</v>
      </c>
    </row>
    <row r="64" spans="2:8" x14ac:dyDescent="0.4">
      <c r="B64" s="13" t="s">
        <v>9</v>
      </c>
      <c r="C64" s="26" t="s">
        <v>46</v>
      </c>
      <c r="D64" s="27"/>
      <c r="E64" s="27"/>
      <c r="F64" s="27"/>
      <c r="G64" s="28" t="s">
        <v>47</v>
      </c>
      <c r="H64" s="53">
        <f>H65+H66</f>
        <v>0</v>
      </c>
    </row>
    <row r="65" spans="2:8" x14ac:dyDescent="0.4">
      <c r="B65" s="13"/>
      <c r="C65" s="14"/>
      <c r="D65" s="90" t="s">
        <v>25</v>
      </c>
      <c r="E65" s="91"/>
      <c r="F65" s="56">
        <f>H10</f>
        <v>0</v>
      </c>
      <c r="G65" s="48">
        <v>0.75</v>
      </c>
      <c r="H65" s="61">
        <f>ROUNDDOWN(F65*G65,0)</f>
        <v>0</v>
      </c>
    </row>
    <row r="66" spans="2:8" x14ac:dyDescent="0.4">
      <c r="B66" s="24"/>
      <c r="C66" s="25"/>
      <c r="D66" s="90" t="s">
        <v>59</v>
      </c>
      <c r="E66" s="91"/>
      <c r="F66" s="57">
        <f>H37</f>
        <v>0</v>
      </c>
      <c r="G66" s="49">
        <v>0.66666666666666663</v>
      </c>
      <c r="H66" s="61">
        <f>ROUNDDOWN(F66*G66,0)</f>
        <v>0</v>
      </c>
    </row>
    <row r="67" spans="2:8" x14ac:dyDescent="0.4">
      <c r="B67" s="13" t="s">
        <v>14</v>
      </c>
      <c r="C67" s="26" t="s">
        <v>0</v>
      </c>
      <c r="D67" s="27"/>
      <c r="E67" s="27"/>
      <c r="F67" s="27"/>
      <c r="G67" s="28" t="s">
        <v>19</v>
      </c>
      <c r="H67" s="53">
        <f>H68+H69</f>
        <v>0</v>
      </c>
    </row>
    <row r="68" spans="2:8" x14ac:dyDescent="0.4">
      <c r="B68" s="13"/>
      <c r="C68" s="14"/>
      <c r="D68" s="90" t="s">
        <v>25</v>
      </c>
      <c r="E68" s="91"/>
      <c r="F68" s="56">
        <f>H14</f>
        <v>0</v>
      </c>
      <c r="G68" s="48">
        <v>0.75</v>
      </c>
      <c r="H68" s="61">
        <f>ROUNDDOWN(F68*G68,0)</f>
        <v>0</v>
      </c>
    </row>
    <row r="69" spans="2:8" x14ac:dyDescent="0.4">
      <c r="B69" s="29"/>
      <c r="C69" s="25"/>
      <c r="D69" s="90" t="s">
        <v>59</v>
      </c>
      <c r="E69" s="91"/>
      <c r="F69" s="57">
        <f>H41</f>
        <v>0</v>
      </c>
      <c r="G69" s="49">
        <v>0.66666666666666663</v>
      </c>
      <c r="H69" s="61">
        <f>ROUNDDOWN(F69*G69,0)</f>
        <v>0</v>
      </c>
    </row>
    <row r="70" spans="2:8" x14ac:dyDescent="0.4">
      <c r="B70" s="30" t="s">
        <v>15</v>
      </c>
      <c r="C70" s="31" t="s">
        <v>16</v>
      </c>
      <c r="D70" s="32"/>
      <c r="E70" s="32"/>
      <c r="F70" s="32"/>
      <c r="G70" s="33" t="s">
        <v>21</v>
      </c>
      <c r="H70" s="63">
        <f>H71+H72</f>
        <v>0</v>
      </c>
    </row>
    <row r="71" spans="2:8" x14ac:dyDescent="0.4">
      <c r="B71" s="30"/>
      <c r="C71" s="34" t="s">
        <v>20</v>
      </c>
      <c r="D71" s="90" t="s">
        <v>25</v>
      </c>
      <c r="E71" s="91"/>
      <c r="F71" s="56">
        <f>H18</f>
        <v>0</v>
      </c>
      <c r="G71" s="48">
        <v>0.75</v>
      </c>
      <c r="H71" s="61">
        <f>IF(F71+F72&lt;=C72,ROUNDDOWN(F71*G71,0),IF(F71+F72&gt;C72,ROUNDDOWN((C72*F71*G71)/(F71+F72),0)))</f>
        <v>0</v>
      </c>
    </row>
    <row r="72" spans="2:8" x14ac:dyDescent="0.4">
      <c r="B72" s="36"/>
      <c r="C72" s="58">
        <f>ROUNDDOWN((H30+H57)/2,0)</f>
        <v>0</v>
      </c>
      <c r="D72" s="90" t="s">
        <v>59</v>
      </c>
      <c r="E72" s="91"/>
      <c r="F72" s="57">
        <f>H45</f>
        <v>0</v>
      </c>
      <c r="G72" s="49">
        <v>0.66666666666666663</v>
      </c>
      <c r="H72" s="62">
        <f>IF(F71+F72&lt;=C72,ROUNDDOWN(F72*G72,0),IF(F71+F72&gt;C72,ROUNDDOWN((C72*F72*G72)/(F71+F72),0)))</f>
        <v>0</v>
      </c>
    </row>
    <row r="73" spans="2:8" x14ac:dyDescent="0.4">
      <c r="B73" s="30" t="s">
        <v>17</v>
      </c>
      <c r="C73" s="31" t="s">
        <v>54</v>
      </c>
      <c r="D73" s="38"/>
      <c r="E73" s="32"/>
      <c r="F73" s="32"/>
      <c r="G73" s="33" t="s">
        <v>49</v>
      </c>
      <c r="H73" s="63">
        <f>H74+H75</f>
        <v>0</v>
      </c>
    </row>
    <row r="74" spans="2:8" x14ac:dyDescent="0.4">
      <c r="B74" s="30"/>
      <c r="C74" s="34"/>
      <c r="D74" s="90" t="s">
        <v>25</v>
      </c>
      <c r="E74" s="91"/>
      <c r="F74" s="56">
        <f>H22</f>
        <v>0</v>
      </c>
      <c r="G74" s="48">
        <v>0.75</v>
      </c>
      <c r="H74" s="61">
        <f>ROUNDDOWN(F74*G74,0)</f>
        <v>0</v>
      </c>
    </row>
    <row r="75" spans="2:8" x14ac:dyDescent="0.4">
      <c r="B75" s="36"/>
      <c r="C75" s="37"/>
      <c r="D75" s="90" t="s">
        <v>59</v>
      </c>
      <c r="E75" s="91"/>
      <c r="F75" s="57">
        <f>H49</f>
        <v>0</v>
      </c>
      <c r="G75" s="49">
        <v>0.66666666666666663</v>
      </c>
      <c r="H75" s="61">
        <f>ROUNDDOWN(F75*G75,0)</f>
        <v>0</v>
      </c>
    </row>
    <row r="76" spans="2:8" x14ac:dyDescent="0.4">
      <c r="B76" s="30" t="s">
        <v>50</v>
      </c>
      <c r="C76" s="31" t="s">
        <v>1</v>
      </c>
      <c r="D76" s="84"/>
      <c r="E76" s="85"/>
      <c r="F76" s="85"/>
      <c r="G76" s="86" t="s">
        <v>22</v>
      </c>
      <c r="H76" s="88">
        <f>H77+H78</f>
        <v>0</v>
      </c>
    </row>
    <row r="77" spans="2:8" x14ac:dyDescent="0.4">
      <c r="B77" s="30"/>
      <c r="C77" s="34" t="s">
        <v>20</v>
      </c>
      <c r="D77" s="90" t="s">
        <v>25</v>
      </c>
      <c r="E77" s="91"/>
      <c r="F77" s="56">
        <f>H26</f>
        <v>0</v>
      </c>
      <c r="G77" s="48">
        <v>0.75</v>
      </c>
      <c r="H77" s="61">
        <f>IF(F77+F78&lt;=C78,ROUNDDOWN(F77*G77,0),IF(F77+F78&gt;C78,ROUNDDOWN((C78*F77*G77)/(F77+F78),0)))</f>
        <v>0</v>
      </c>
    </row>
    <row r="78" spans="2:8" ht="24.75" thickBot="1" x14ac:dyDescent="0.45">
      <c r="B78" s="39"/>
      <c r="C78" s="59">
        <f>ROUNDDOWN((H30+H57)/2,0)</f>
        <v>0</v>
      </c>
      <c r="D78" s="92" t="s">
        <v>59</v>
      </c>
      <c r="E78" s="93"/>
      <c r="F78" s="60">
        <f>H53</f>
        <v>0</v>
      </c>
      <c r="G78" s="50">
        <v>0.66666666666666663</v>
      </c>
      <c r="H78" s="64">
        <f>IF(F77+F78&lt;=C78,ROUNDDOWN(F78*G78,0),IF(F77+F78&gt;C78,ROUNDDOWN((C78*F78*G78)/(F77+F78),0)))</f>
        <v>0</v>
      </c>
    </row>
    <row r="79" spans="2:8" ht="24.75" thickBot="1" x14ac:dyDescent="0.45">
      <c r="G79" s="51" t="s">
        <v>2</v>
      </c>
      <c r="H79" s="65">
        <f>H61+H64+H67+H70+H73+H76</f>
        <v>0</v>
      </c>
    </row>
    <row r="80" spans="2:8" ht="24.75" thickBot="1" x14ac:dyDescent="0.45">
      <c r="G80" s="51" t="s">
        <v>29</v>
      </c>
      <c r="H80" s="55">
        <f>ROUNDDOWN(IF(H79&gt;=1000000,1000000,H79),-3)</f>
        <v>0</v>
      </c>
    </row>
  </sheetData>
  <sheetProtection sheet="1" objects="1" scenarios="1"/>
  <mergeCells count="14">
    <mergeCell ref="D78:E78"/>
    <mergeCell ref="D74:E74"/>
    <mergeCell ref="D75:E75"/>
    <mergeCell ref="D68:E68"/>
    <mergeCell ref="D60:E60"/>
    <mergeCell ref="D62:E62"/>
    <mergeCell ref="D63:E63"/>
    <mergeCell ref="D65:E65"/>
    <mergeCell ref="D66:E66"/>
    <mergeCell ref="A3:H3"/>
    <mergeCell ref="D69:E69"/>
    <mergeCell ref="D71:E71"/>
    <mergeCell ref="D72:E72"/>
    <mergeCell ref="D77:E77"/>
  </mergeCells>
  <phoneticPr fontId="1"/>
  <pageMargins left="0.70866141732283472" right="0.39370078740157483" top="0.39370078740157483" bottom="0.3937007874015748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="40" zoomScaleNormal="40" workbookViewId="0"/>
  </sheetViews>
  <sheetFormatPr defaultColWidth="8.625" defaultRowHeight="24" x14ac:dyDescent="0.4"/>
  <cols>
    <col min="1" max="1" width="5.625" style="1" customWidth="1"/>
    <col min="2" max="2" width="5.625" style="2" customWidth="1"/>
    <col min="3" max="3" width="35.625" style="1" customWidth="1"/>
    <col min="4" max="4" width="5.625" style="1" customWidth="1"/>
    <col min="5" max="5" width="35.625" style="1" customWidth="1"/>
    <col min="6" max="6" width="60.625" style="1" customWidth="1"/>
    <col min="7" max="7" width="40.625" style="1" customWidth="1"/>
    <col min="8" max="8" width="25.625" style="1" customWidth="1"/>
    <col min="9" max="16384" width="8.625" style="1"/>
  </cols>
  <sheetData>
    <row r="1" spans="1:8" x14ac:dyDescent="0.4">
      <c r="A1" s="1" t="s">
        <v>51</v>
      </c>
    </row>
    <row r="2" spans="1:8" ht="7.5" customHeight="1" x14ac:dyDescent="0.4"/>
    <row r="3" spans="1:8" ht="28.5" x14ac:dyDescent="0.4">
      <c r="A3" s="89" t="s">
        <v>62</v>
      </c>
      <c r="B3" s="89"/>
      <c r="C3" s="89"/>
      <c r="D3" s="89"/>
      <c r="E3" s="89"/>
      <c r="F3" s="89"/>
      <c r="G3" s="89"/>
      <c r="H3" s="89"/>
    </row>
    <row r="4" spans="1:8" ht="24.75" thickBot="1" x14ac:dyDescent="0.45">
      <c r="B4" s="3" t="s">
        <v>12</v>
      </c>
    </row>
    <row r="5" spans="1:8" ht="48.75" thickBot="1" x14ac:dyDescent="0.45">
      <c r="B5" s="4"/>
      <c r="C5" s="5" t="s">
        <v>3</v>
      </c>
      <c r="D5" s="6"/>
      <c r="E5" s="6" t="s">
        <v>4</v>
      </c>
      <c r="F5" s="5" t="s">
        <v>5</v>
      </c>
      <c r="G5" s="7" t="s">
        <v>6</v>
      </c>
      <c r="H5" s="8" t="s">
        <v>7</v>
      </c>
    </row>
    <row r="6" spans="1:8" ht="24.75" thickTop="1" x14ac:dyDescent="0.4">
      <c r="B6" s="9" t="s">
        <v>8</v>
      </c>
      <c r="C6" s="10" t="s">
        <v>45</v>
      </c>
      <c r="D6" s="11"/>
      <c r="E6" s="11"/>
      <c r="F6" s="11"/>
      <c r="G6" s="12" t="s">
        <v>18</v>
      </c>
      <c r="H6" s="71">
        <f>SUM(H7:H9)</f>
        <v>0</v>
      </c>
    </row>
    <row r="7" spans="1:8" x14ac:dyDescent="0.4">
      <c r="B7" s="13"/>
      <c r="C7" s="14"/>
      <c r="D7" s="15" t="s">
        <v>10</v>
      </c>
      <c r="E7" s="16"/>
      <c r="F7" s="17"/>
      <c r="G7" s="16"/>
      <c r="H7" s="18"/>
    </row>
    <row r="8" spans="1:8" x14ac:dyDescent="0.4">
      <c r="B8" s="19"/>
      <c r="C8" s="14"/>
      <c r="D8" s="20" t="s">
        <v>11</v>
      </c>
      <c r="E8" s="21"/>
      <c r="F8" s="22"/>
      <c r="G8" s="21"/>
      <c r="H8" s="23"/>
    </row>
    <row r="9" spans="1:8" x14ac:dyDescent="0.4">
      <c r="B9" s="24"/>
      <c r="C9" s="25"/>
      <c r="D9" s="20" t="s">
        <v>13</v>
      </c>
      <c r="E9" s="21"/>
      <c r="F9" s="22"/>
      <c r="G9" s="21"/>
      <c r="H9" s="23"/>
    </row>
    <row r="10" spans="1:8" x14ac:dyDescent="0.4">
      <c r="B10" s="69" t="s">
        <v>9</v>
      </c>
      <c r="C10" s="70" t="s">
        <v>46</v>
      </c>
      <c r="D10" s="66"/>
      <c r="E10" s="66"/>
      <c r="F10" s="66"/>
      <c r="G10" s="67" t="s">
        <v>47</v>
      </c>
      <c r="H10" s="72">
        <f>SUM(H11:H13)</f>
        <v>0</v>
      </c>
    </row>
    <row r="11" spans="1:8" x14ac:dyDescent="0.4">
      <c r="B11" s="13"/>
      <c r="C11" s="14"/>
      <c r="D11" s="20" t="s">
        <v>10</v>
      </c>
      <c r="E11" s="22"/>
      <c r="F11" s="22"/>
      <c r="G11" s="22"/>
      <c r="H11" s="23"/>
    </row>
    <row r="12" spans="1:8" x14ac:dyDescent="0.4">
      <c r="B12" s="13"/>
      <c r="C12" s="14"/>
      <c r="D12" s="20" t="s">
        <v>11</v>
      </c>
      <c r="E12" s="22"/>
      <c r="F12" s="22"/>
      <c r="G12" s="22"/>
      <c r="H12" s="23"/>
    </row>
    <row r="13" spans="1:8" x14ac:dyDescent="0.4">
      <c r="B13" s="29"/>
      <c r="C13" s="25"/>
      <c r="D13" s="20" t="s">
        <v>13</v>
      </c>
      <c r="E13" s="22"/>
      <c r="F13" s="22"/>
      <c r="G13" s="22"/>
      <c r="H13" s="23"/>
    </row>
    <row r="14" spans="1:8" x14ac:dyDescent="0.4">
      <c r="B14" s="13" t="s">
        <v>14</v>
      </c>
      <c r="C14" s="26" t="s">
        <v>0</v>
      </c>
      <c r="D14" s="27"/>
      <c r="E14" s="27"/>
      <c r="F14" s="27"/>
      <c r="G14" s="28" t="s">
        <v>19</v>
      </c>
      <c r="H14" s="73">
        <f>SUM(H15:H17)</f>
        <v>0</v>
      </c>
    </row>
    <row r="15" spans="1:8" x14ac:dyDescent="0.4">
      <c r="B15" s="13"/>
      <c r="C15" s="14"/>
      <c r="D15" s="20" t="s">
        <v>10</v>
      </c>
      <c r="E15" s="21"/>
      <c r="F15" s="22"/>
      <c r="G15" s="21"/>
      <c r="H15" s="23"/>
    </row>
    <row r="16" spans="1:8" x14ac:dyDescent="0.4">
      <c r="B16" s="13"/>
      <c r="C16" s="14"/>
      <c r="D16" s="20" t="s">
        <v>11</v>
      </c>
      <c r="E16" s="21"/>
      <c r="F16" s="22"/>
      <c r="G16" s="21"/>
      <c r="H16" s="23"/>
    </row>
    <row r="17" spans="2:8" x14ac:dyDescent="0.4">
      <c r="B17" s="29"/>
      <c r="C17" s="25"/>
      <c r="D17" s="20" t="s">
        <v>13</v>
      </c>
      <c r="E17" s="21"/>
      <c r="F17" s="22"/>
      <c r="G17" s="21"/>
      <c r="H17" s="23"/>
    </row>
    <row r="18" spans="2:8" x14ac:dyDescent="0.4">
      <c r="B18" s="30" t="s">
        <v>15</v>
      </c>
      <c r="C18" s="31" t="s">
        <v>16</v>
      </c>
      <c r="D18" s="32"/>
      <c r="E18" s="32"/>
      <c r="F18" s="32"/>
      <c r="G18" s="33" t="s">
        <v>21</v>
      </c>
      <c r="H18" s="74">
        <f>SUM(H19:H21)</f>
        <v>0</v>
      </c>
    </row>
    <row r="19" spans="2:8" x14ac:dyDescent="0.4">
      <c r="B19" s="30"/>
      <c r="C19" s="34" t="s">
        <v>20</v>
      </c>
      <c r="D19" s="20" t="s">
        <v>10</v>
      </c>
      <c r="E19" s="22"/>
      <c r="F19" s="22"/>
      <c r="G19" s="22"/>
      <c r="H19" s="23"/>
    </row>
    <row r="20" spans="2:8" x14ac:dyDescent="0.4">
      <c r="B20" s="30"/>
      <c r="C20" s="35"/>
      <c r="D20" s="20" t="s">
        <v>11</v>
      </c>
      <c r="E20" s="22"/>
      <c r="F20" s="22"/>
      <c r="G20" s="22"/>
      <c r="H20" s="23"/>
    </row>
    <row r="21" spans="2:8" x14ac:dyDescent="0.4">
      <c r="B21" s="36"/>
      <c r="C21" s="37"/>
      <c r="D21" s="20" t="s">
        <v>13</v>
      </c>
      <c r="E21" s="22"/>
      <c r="F21" s="22"/>
      <c r="G21" s="22"/>
      <c r="H21" s="23"/>
    </row>
    <row r="22" spans="2:8" x14ac:dyDescent="0.4">
      <c r="B22" s="13" t="s">
        <v>17</v>
      </c>
      <c r="C22" s="26" t="s">
        <v>48</v>
      </c>
      <c r="D22" s="27"/>
      <c r="E22" s="27"/>
      <c r="F22" s="27"/>
      <c r="G22" s="28" t="s">
        <v>49</v>
      </c>
      <c r="H22" s="73">
        <f>SUM(H23:H25)</f>
        <v>0</v>
      </c>
    </row>
    <row r="23" spans="2:8" x14ac:dyDescent="0.4">
      <c r="B23" s="13"/>
      <c r="C23" s="14"/>
      <c r="D23" s="20" t="s">
        <v>10</v>
      </c>
      <c r="E23" s="21"/>
      <c r="F23" s="22"/>
      <c r="G23" s="21"/>
      <c r="H23" s="23"/>
    </row>
    <row r="24" spans="2:8" x14ac:dyDescent="0.4">
      <c r="B24" s="13"/>
      <c r="C24" s="14"/>
      <c r="D24" s="20" t="s">
        <v>11</v>
      </c>
      <c r="E24" s="21"/>
      <c r="F24" s="22"/>
      <c r="G24" s="21"/>
      <c r="H24" s="23"/>
    </row>
    <row r="25" spans="2:8" x14ac:dyDescent="0.4">
      <c r="B25" s="29"/>
      <c r="C25" s="25"/>
      <c r="D25" s="20" t="s">
        <v>13</v>
      </c>
      <c r="E25" s="21"/>
      <c r="F25" s="22"/>
      <c r="G25" s="21"/>
      <c r="H25" s="23"/>
    </row>
    <row r="26" spans="2:8" x14ac:dyDescent="0.4">
      <c r="B26" s="30" t="s">
        <v>50</v>
      </c>
      <c r="C26" s="31" t="s">
        <v>1</v>
      </c>
      <c r="D26" s="38"/>
      <c r="E26" s="32"/>
      <c r="F26" s="32"/>
      <c r="G26" s="33" t="s">
        <v>22</v>
      </c>
      <c r="H26" s="74">
        <f>SUM(H27:H29)</f>
        <v>0</v>
      </c>
    </row>
    <row r="27" spans="2:8" x14ac:dyDescent="0.4">
      <c r="B27" s="30"/>
      <c r="C27" s="34" t="s">
        <v>20</v>
      </c>
      <c r="D27" s="20" t="s">
        <v>10</v>
      </c>
      <c r="E27" s="22"/>
      <c r="F27" s="22"/>
      <c r="G27" s="22"/>
      <c r="H27" s="23"/>
    </row>
    <row r="28" spans="2:8" x14ac:dyDescent="0.4">
      <c r="B28" s="30"/>
      <c r="C28" s="35"/>
      <c r="D28" s="20" t="s">
        <v>11</v>
      </c>
      <c r="E28" s="22"/>
      <c r="F28" s="22"/>
      <c r="G28" s="22"/>
      <c r="H28" s="23"/>
    </row>
    <row r="29" spans="2:8" ht="24.75" thickBot="1" x14ac:dyDescent="0.45">
      <c r="B29" s="39"/>
      <c r="C29" s="40"/>
      <c r="D29" s="41" t="s">
        <v>13</v>
      </c>
      <c r="E29" s="42"/>
      <c r="F29" s="42"/>
      <c r="G29" s="42"/>
      <c r="H29" s="43"/>
    </row>
    <row r="30" spans="2:8" ht="24.75" thickBot="1" x14ac:dyDescent="0.45">
      <c r="B30" s="44"/>
      <c r="C30" s="44"/>
      <c r="D30" s="44"/>
      <c r="E30" s="45"/>
      <c r="F30" s="45"/>
      <c r="G30" s="44" t="s">
        <v>57</v>
      </c>
      <c r="H30" s="75">
        <f>H6+H10+H14+H18+H22+H26</f>
        <v>0</v>
      </c>
    </row>
    <row r="31" spans="2:8" ht="24.75" thickBot="1" x14ac:dyDescent="0.45">
      <c r="B31" s="3" t="s">
        <v>58</v>
      </c>
    </row>
    <row r="32" spans="2:8" ht="48.75" thickBot="1" x14ac:dyDescent="0.45">
      <c r="B32" s="4"/>
      <c r="C32" s="5" t="s">
        <v>3</v>
      </c>
      <c r="D32" s="6"/>
      <c r="E32" s="6" t="s">
        <v>4</v>
      </c>
      <c r="F32" s="5" t="s">
        <v>5</v>
      </c>
      <c r="G32" s="7" t="s">
        <v>6</v>
      </c>
      <c r="H32" s="8" t="s">
        <v>7</v>
      </c>
    </row>
    <row r="33" spans="2:8" ht="24.75" thickTop="1" x14ac:dyDescent="0.4">
      <c r="B33" s="9" t="s">
        <v>8</v>
      </c>
      <c r="C33" s="10" t="s">
        <v>45</v>
      </c>
      <c r="D33" s="11"/>
      <c r="E33" s="11"/>
      <c r="F33" s="11"/>
      <c r="G33" s="12" t="s">
        <v>18</v>
      </c>
      <c r="H33" s="71">
        <f>SUM(H34:H36)</f>
        <v>0</v>
      </c>
    </row>
    <row r="34" spans="2:8" x14ac:dyDescent="0.4">
      <c r="B34" s="13"/>
      <c r="C34" s="14"/>
      <c r="D34" s="15" t="s">
        <v>10</v>
      </c>
      <c r="E34" s="16"/>
      <c r="F34" s="17"/>
      <c r="G34" s="16"/>
      <c r="H34" s="18"/>
    </row>
    <row r="35" spans="2:8" x14ac:dyDescent="0.4">
      <c r="B35" s="19"/>
      <c r="C35" s="14"/>
      <c r="D35" s="20" t="s">
        <v>11</v>
      </c>
      <c r="E35" s="21"/>
      <c r="F35" s="22"/>
      <c r="G35" s="21"/>
      <c r="H35" s="23"/>
    </row>
    <row r="36" spans="2:8" x14ac:dyDescent="0.4">
      <c r="B36" s="24"/>
      <c r="C36" s="25"/>
      <c r="D36" s="20" t="s">
        <v>13</v>
      </c>
      <c r="E36" s="21"/>
      <c r="F36" s="22"/>
      <c r="G36" s="21"/>
      <c r="H36" s="23"/>
    </row>
    <row r="37" spans="2:8" x14ac:dyDescent="0.4">
      <c r="B37" s="69" t="s">
        <v>9</v>
      </c>
      <c r="C37" s="70" t="s">
        <v>46</v>
      </c>
      <c r="D37" s="66"/>
      <c r="E37" s="66"/>
      <c r="F37" s="66"/>
      <c r="G37" s="67" t="s">
        <v>47</v>
      </c>
      <c r="H37" s="72">
        <f>SUM(H38:H40)</f>
        <v>0</v>
      </c>
    </row>
    <row r="38" spans="2:8" x14ac:dyDescent="0.4">
      <c r="B38" s="13"/>
      <c r="C38" s="14"/>
      <c r="D38" s="20" t="s">
        <v>10</v>
      </c>
      <c r="E38" s="22"/>
      <c r="F38" s="22"/>
      <c r="G38" s="22"/>
      <c r="H38" s="23"/>
    </row>
    <row r="39" spans="2:8" x14ac:dyDescent="0.4">
      <c r="B39" s="13"/>
      <c r="C39" s="14"/>
      <c r="D39" s="20" t="s">
        <v>11</v>
      </c>
      <c r="E39" s="22"/>
      <c r="F39" s="22"/>
      <c r="G39" s="22"/>
      <c r="H39" s="23"/>
    </row>
    <row r="40" spans="2:8" x14ac:dyDescent="0.4">
      <c r="B40" s="29"/>
      <c r="C40" s="25"/>
      <c r="D40" s="20" t="s">
        <v>13</v>
      </c>
      <c r="E40" s="22"/>
      <c r="F40" s="22"/>
      <c r="G40" s="22"/>
      <c r="H40" s="23"/>
    </row>
    <row r="41" spans="2:8" x14ac:dyDescent="0.4">
      <c r="B41" s="13" t="s">
        <v>14</v>
      </c>
      <c r="C41" s="26" t="s">
        <v>0</v>
      </c>
      <c r="D41" s="27"/>
      <c r="E41" s="27"/>
      <c r="F41" s="27"/>
      <c r="G41" s="28" t="s">
        <v>19</v>
      </c>
      <c r="H41" s="73">
        <f>SUM(H42:H44)</f>
        <v>0</v>
      </c>
    </row>
    <row r="42" spans="2:8" x14ac:dyDescent="0.4">
      <c r="B42" s="13"/>
      <c r="C42" s="14"/>
      <c r="D42" s="20" t="s">
        <v>10</v>
      </c>
      <c r="E42" s="21"/>
      <c r="F42" s="22"/>
      <c r="G42" s="21"/>
      <c r="H42" s="23"/>
    </row>
    <row r="43" spans="2:8" x14ac:dyDescent="0.4">
      <c r="B43" s="13"/>
      <c r="C43" s="14"/>
      <c r="D43" s="20" t="s">
        <v>11</v>
      </c>
      <c r="E43" s="21"/>
      <c r="F43" s="22"/>
      <c r="G43" s="21"/>
      <c r="H43" s="23"/>
    </row>
    <row r="44" spans="2:8" x14ac:dyDescent="0.4">
      <c r="B44" s="29"/>
      <c r="C44" s="25"/>
      <c r="D44" s="20" t="s">
        <v>13</v>
      </c>
      <c r="E44" s="21"/>
      <c r="F44" s="22"/>
      <c r="G44" s="21"/>
      <c r="H44" s="23"/>
    </row>
    <row r="45" spans="2:8" x14ac:dyDescent="0.4">
      <c r="B45" s="30" t="s">
        <v>15</v>
      </c>
      <c r="C45" s="31" t="s">
        <v>16</v>
      </c>
      <c r="D45" s="32"/>
      <c r="E45" s="32"/>
      <c r="F45" s="32"/>
      <c r="G45" s="33" t="s">
        <v>21</v>
      </c>
      <c r="H45" s="74">
        <f>SUM(H46:H48)</f>
        <v>0</v>
      </c>
    </row>
    <row r="46" spans="2:8" x14ac:dyDescent="0.4">
      <c r="B46" s="30"/>
      <c r="C46" s="34" t="s">
        <v>20</v>
      </c>
      <c r="D46" s="20" t="s">
        <v>10</v>
      </c>
      <c r="E46" s="22"/>
      <c r="F46" s="22"/>
      <c r="G46" s="22"/>
      <c r="H46" s="23"/>
    </row>
    <row r="47" spans="2:8" x14ac:dyDescent="0.4">
      <c r="B47" s="30"/>
      <c r="C47" s="35"/>
      <c r="D47" s="20" t="s">
        <v>11</v>
      </c>
      <c r="E47" s="22"/>
      <c r="F47" s="22"/>
      <c r="G47" s="22"/>
      <c r="H47" s="23"/>
    </row>
    <row r="48" spans="2:8" x14ac:dyDescent="0.4">
      <c r="B48" s="36"/>
      <c r="C48" s="37"/>
      <c r="D48" s="20" t="s">
        <v>13</v>
      </c>
      <c r="E48" s="22"/>
      <c r="F48" s="22"/>
      <c r="G48" s="22"/>
      <c r="H48" s="23"/>
    </row>
    <row r="49" spans="2:8" x14ac:dyDescent="0.4">
      <c r="B49" s="13" t="s">
        <v>17</v>
      </c>
      <c r="C49" s="26" t="s">
        <v>48</v>
      </c>
      <c r="D49" s="27"/>
      <c r="E49" s="27"/>
      <c r="F49" s="27"/>
      <c r="G49" s="28" t="s">
        <v>49</v>
      </c>
      <c r="H49" s="73">
        <f>SUM(H50:H52)</f>
        <v>0</v>
      </c>
    </row>
    <row r="50" spans="2:8" x14ac:dyDescent="0.4">
      <c r="B50" s="13"/>
      <c r="C50" s="14"/>
      <c r="D50" s="20" t="s">
        <v>10</v>
      </c>
      <c r="E50" s="21"/>
      <c r="F50" s="22"/>
      <c r="G50" s="21"/>
      <c r="H50" s="23"/>
    </row>
    <row r="51" spans="2:8" x14ac:dyDescent="0.4">
      <c r="B51" s="13"/>
      <c r="C51" s="14"/>
      <c r="D51" s="20" t="s">
        <v>11</v>
      </c>
      <c r="E51" s="21"/>
      <c r="F51" s="22"/>
      <c r="G51" s="21"/>
      <c r="H51" s="23"/>
    </row>
    <row r="52" spans="2:8" x14ac:dyDescent="0.4">
      <c r="B52" s="29"/>
      <c r="C52" s="25"/>
      <c r="D52" s="20" t="s">
        <v>13</v>
      </c>
      <c r="E52" s="21"/>
      <c r="F52" s="22"/>
      <c r="G52" s="21"/>
      <c r="H52" s="23"/>
    </row>
    <row r="53" spans="2:8" x14ac:dyDescent="0.4">
      <c r="B53" s="30" t="s">
        <v>50</v>
      </c>
      <c r="C53" s="31" t="s">
        <v>1</v>
      </c>
      <c r="D53" s="38"/>
      <c r="E53" s="32"/>
      <c r="F53" s="32"/>
      <c r="G53" s="33" t="s">
        <v>22</v>
      </c>
      <c r="H53" s="74">
        <f>SUM(H54:H56)</f>
        <v>0</v>
      </c>
    </row>
    <row r="54" spans="2:8" x14ac:dyDescent="0.4">
      <c r="B54" s="30"/>
      <c r="C54" s="34" t="s">
        <v>20</v>
      </c>
      <c r="D54" s="20" t="s">
        <v>10</v>
      </c>
      <c r="E54" s="22"/>
      <c r="F54" s="22"/>
      <c r="G54" s="22"/>
      <c r="H54" s="23"/>
    </row>
    <row r="55" spans="2:8" x14ac:dyDescent="0.4">
      <c r="B55" s="30"/>
      <c r="C55" s="35"/>
      <c r="D55" s="20" t="s">
        <v>11</v>
      </c>
      <c r="E55" s="22"/>
      <c r="F55" s="22"/>
      <c r="G55" s="22"/>
      <c r="H55" s="23"/>
    </row>
    <row r="56" spans="2:8" ht="24.75" thickBot="1" x14ac:dyDescent="0.45">
      <c r="B56" s="39"/>
      <c r="C56" s="40"/>
      <c r="D56" s="41" t="s">
        <v>13</v>
      </c>
      <c r="E56" s="42"/>
      <c r="F56" s="42"/>
      <c r="G56" s="42"/>
      <c r="H56" s="43"/>
    </row>
    <row r="57" spans="2:8" ht="24.75" thickBot="1" x14ac:dyDescent="0.45">
      <c r="B57" s="44"/>
      <c r="C57" s="44"/>
      <c r="D57" s="44"/>
      <c r="E57" s="45"/>
      <c r="F57" s="45"/>
      <c r="G57" s="44" t="s">
        <v>55</v>
      </c>
      <c r="H57" s="75">
        <f>H33+H37+H41+H45+H49+H53</f>
        <v>0</v>
      </c>
    </row>
    <row r="58" spans="2:8" ht="24.75" thickBot="1" x14ac:dyDescent="0.45">
      <c r="B58" s="44"/>
      <c r="C58" s="44"/>
      <c r="D58" s="44"/>
      <c r="E58" s="45"/>
      <c r="F58" s="45"/>
      <c r="G58" s="44" t="s">
        <v>2</v>
      </c>
      <c r="H58" s="75">
        <f>H30+H57</f>
        <v>0</v>
      </c>
    </row>
    <row r="59" spans="2:8" ht="24.75" thickBot="1" x14ac:dyDescent="0.45">
      <c r="B59" s="3" t="s">
        <v>23</v>
      </c>
    </row>
    <row r="60" spans="2:8" ht="24.75" thickBot="1" x14ac:dyDescent="0.45">
      <c r="B60" s="4"/>
      <c r="C60" s="5" t="s">
        <v>3</v>
      </c>
      <c r="D60" s="94" t="s">
        <v>24</v>
      </c>
      <c r="E60" s="95"/>
      <c r="F60" s="5" t="s">
        <v>26</v>
      </c>
      <c r="G60" s="7" t="s">
        <v>27</v>
      </c>
      <c r="H60" s="8" t="s">
        <v>28</v>
      </c>
    </row>
    <row r="61" spans="2:8" ht="24.75" thickTop="1" x14ac:dyDescent="0.4">
      <c r="B61" s="9" t="s">
        <v>8</v>
      </c>
      <c r="C61" s="10" t="s">
        <v>45</v>
      </c>
      <c r="D61" s="11"/>
      <c r="E61" s="11"/>
      <c r="F61" s="11"/>
      <c r="G61" s="12" t="s">
        <v>52</v>
      </c>
      <c r="H61" s="71">
        <f>H62+H63</f>
        <v>0</v>
      </c>
    </row>
    <row r="62" spans="2:8" x14ac:dyDescent="0.4">
      <c r="B62" s="13"/>
      <c r="C62" s="14"/>
      <c r="D62" s="90" t="s">
        <v>25</v>
      </c>
      <c r="E62" s="91"/>
      <c r="F62" s="76">
        <f>H6</f>
        <v>0</v>
      </c>
      <c r="G62" s="48">
        <v>0.75</v>
      </c>
      <c r="H62" s="18">
        <f>ROUNDDOWN(F62*G62,0)</f>
        <v>0</v>
      </c>
    </row>
    <row r="63" spans="2:8" x14ac:dyDescent="0.4">
      <c r="B63" s="24"/>
      <c r="C63" s="25"/>
      <c r="D63" s="90" t="s">
        <v>59</v>
      </c>
      <c r="E63" s="91"/>
      <c r="F63" s="77">
        <f>H33</f>
        <v>0</v>
      </c>
      <c r="G63" s="49">
        <v>0.66666666666666663</v>
      </c>
      <c r="H63" s="18">
        <f>ROUNDDOWN(F63*G63,0)</f>
        <v>0</v>
      </c>
    </row>
    <row r="64" spans="2:8" x14ac:dyDescent="0.4">
      <c r="B64" s="13" t="s">
        <v>9</v>
      </c>
      <c r="C64" s="26" t="s">
        <v>46</v>
      </c>
      <c r="D64" s="27"/>
      <c r="E64" s="27"/>
      <c r="F64" s="27"/>
      <c r="G64" s="28" t="s">
        <v>47</v>
      </c>
      <c r="H64" s="73">
        <f>H65+H66</f>
        <v>0</v>
      </c>
    </row>
    <row r="65" spans="2:8" x14ac:dyDescent="0.4">
      <c r="B65" s="13"/>
      <c r="C65" s="14"/>
      <c r="D65" s="90" t="s">
        <v>25</v>
      </c>
      <c r="E65" s="91"/>
      <c r="F65" s="76">
        <f>H10</f>
        <v>0</v>
      </c>
      <c r="G65" s="48">
        <v>0.75</v>
      </c>
      <c r="H65" s="18">
        <f>ROUNDDOWN(F65*G65,0)</f>
        <v>0</v>
      </c>
    </row>
    <row r="66" spans="2:8" x14ac:dyDescent="0.4">
      <c r="B66" s="24"/>
      <c r="C66" s="25"/>
      <c r="D66" s="90" t="s">
        <v>59</v>
      </c>
      <c r="E66" s="91"/>
      <c r="F66" s="77">
        <f>H37</f>
        <v>0</v>
      </c>
      <c r="G66" s="49">
        <v>0.66666666666666663</v>
      </c>
      <c r="H66" s="18">
        <f>ROUNDDOWN(F66*G66,0)</f>
        <v>0</v>
      </c>
    </row>
    <row r="67" spans="2:8" x14ac:dyDescent="0.4">
      <c r="B67" s="13" t="s">
        <v>14</v>
      </c>
      <c r="C67" s="26" t="s">
        <v>0</v>
      </c>
      <c r="D67" s="27"/>
      <c r="E67" s="27"/>
      <c r="F67" s="27"/>
      <c r="G67" s="28" t="s">
        <v>19</v>
      </c>
      <c r="H67" s="73">
        <f>H68+H69</f>
        <v>0</v>
      </c>
    </row>
    <row r="68" spans="2:8" x14ac:dyDescent="0.4">
      <c r="B68" s="13"/>
      <c r="C68" s="14"/>
      <c r="D68" s="90" t="s">
        <v>25</v>
      </c>
      <c r="E68" s="91"/>
      <c r="F68" s="76">
        <f>H14</f>
        <v>0</v>
      </c>
      <c r="G68" s="48">
        <v>0.75</v>
      </c>
      <c r="H68" s="18">
        <f>ROUNDDOWN(F68*G68,0)</f>
        <v>0</v>
      </c>
    </row>
    <row r="69" spans="2:8" x14ac:dyDescent="0.4">
      <c r="B69" s="29"/>
      <c r="C69" s="25"/>
      <c r="D69" s="90" t="s">
        <v>59</v>
      </c>
      <c r="E69" s="91"/>
      <c r="F69" s="77">
        <f>H41</f>
        <v>0</v>
      </c>
      <c r="G69" s="49">
        <v>0.66666666666666663</v>
      </c>
      <c r="H69" s="18">
        <f>ROUNDDOWN(F69*G69,0)</f>
        <v>0</v>
      </c>
    </row>
    <row r="70" spans="2:8" x14ac:dyDescent="0.4">
      <c r="B70" s="30" t="s">
        <v>15</v>
      </c>
      <c r="C70" s="31" t="s">
        <v>16</v>
      </c>
      <c r="D70" s="32"/>
      <c r="E70" s="32"/>
      <c r="F70" s="32"/>
      <c r="G70" s="33" t="s">
        <v>21</v>
      </c>
      <c r="H70" s="78">
        <f>H71+H72</f>
        <v>0</v>
      </c>
    </row>
    <row r="71" spans="2:8" x14ac:dyDescent="0.4">
      <c r="B71" s="30"/>
      <c r="C71" s="34" t="s">
        <v>20</v>
      </c>
      <c r="D71" s="90" t="s">
        <v>25</v>
      </c>
      <c r="E71" s="91"/>
      <c r="F71" s="76">
        <f>H18</f>
        <v>0</v>
      </c>
      <c r="G71" s="48">
        <v>0.75</v>
      </c>
      <c r="H71" s="18">
        <f>IF(F71+F72&lt;=C72,ROUNDDOWN(F71*G71,0),IF(F71+F72&gt;C72,ROUNDDOWN((C72*F71*G71)/(F71+F72),0)))</f>
        <v>0</v>
      </c>
    </row>
    <row r="72" spans="2:8" x14ac:dyDescent="0.4">
      <c r="B72" s="36"/>
      <c r="C72" s="37">
        <f>ROUNDDOWN((H30+H57)/2,0)</f>
        <v>0</v>
      </c>
      <c r="D72" s="90" t="s">
        <v>59</v>
      </c>
      <c r="E72" s="91"/>
      <c r="F72" s="77">
        <f>H45</f>
        <v>0</v>
      </c>
      <c r="G72" s="49">
        <v>0.66666666666666663</v>
      </c>
      <c r="H72" s="23">
        <f>IF(F71+F72&lt;=C72,ROUNDDOWN(F72*G72,0),IF(F71+F72&gt;C72,ROUNDDOWN((C72*F72*G72)/(F71+F72),0)))</f>
        <v>0</v>
      </c>
    </row>
    <row r="73" spans="2:8" x14ac:dyDescent="0.4">
      <c r="B73" s="30" t="s">
        <v>17</v>
      </c>
      <c r="C73" s="31" t="s">
        <v>54</v>
      </c>
      <c r="D73" s="38"/>
      <c r="E73" s="32"/>
      <c r="F73" s="32"/>
      <c r="G73" s="33" t="s">
        <v>49</v>
      </c>
      <c r="H73" s="78">
        <f>H74+H75</f>
        <v>0</v>
      </c>
    </row>
    <row r="74" spans="2:8" x14ac:dyDescent="0.4">
      <c r="B74" s="30"/>
      <c r="C74" s="34"/>
      <c r="D74" s="90" t="s">
        <v>25</v>
      </c>
      <c r="E74" s="91"/>
      <c r="F74" s="76">
        <f>H22</f>
        <v>0</v>
      </c>
      <c r="G74" s="48">
        <v>0.75</v>
      </c>
      <c r="H74" s="18">
        <f>ROUNDDOWN(F74*G74,0)</f>
        <v>0</v>
      </c>
    </row>
    <row r="75" spans="2:8" x14ac:dyDescent="0.4">
      <c r="B75" s="36"/>
      <c r="C75" s="37"/>
      <c r="D75" s="90" t="s">
        <v>59</v>
      </c>
      <c r="E75" s="91"/>
      <c r="F75" s="77">
        <f>H49</f>
        <v>0</v>
      </c>
      <c r="G75" s="49">
        <v>0.66666666666666663</v>
      </c>
      <c r="H75" s="18">
        <f>ROUNDDOWN(F75*G75,0)</f>
        <v>0</v>
      </c>
    </row>
    <row r="76" spans="2:8" x14ac:dyDescent="0.4">
      <c r="B76" s="30" t="s">
        <v>50</v>
      </c>
      <c r="C76" s="31" t="s">
        <v>1</v>
      </c>
      <c r="D76" s="84"/>
      <c r="E76" s="85"/>
      <c r="F76" s="85"/>
      <c r="G76" s="86" t="s">
        <v>22</v>
      </c>
      <c r="H76" s="87">
        <f>H77+H78</f>
        <v>0</v>
      </c>
    </row>
    <row r="77" spans="2:8" x14ac:dyDescent="0.4">
      <c r="B77" s="30"/>
      <c r="C77" s="34" t="s">
        <v>20</v>
      </c>
      <c r="D77" s="90" t="s">
        <v>25</v>
      </c>
      <c r="E77" s="91"/>
      <c r="F77" s="76">
        <f>H26</f>
        <v>0</v>
      </c>
      <c r="G77" s="48">
        <v>0.75</v>
      </c>
      <c r="H77" s="18">
        <f>IF(F77+F78&lt;=C78,ROUNDDOWN(F77*G77,0),IF(F77+F78&gt;C78,ROUNDDOWN((C78*F77*G77)/(F77+F78),0)))</f>
        <v>0</v>
      </c>
    </row>
    <row r="78" spans="2:8" ht="24.75" thickBot="1" x14ac:dyDescent="0.45">
      <c r="B78" s="39"/>
      <c r="C78" s="40">
        <f>ROUNDDOWN((H30+H57)/2,0)</f>
        <v>0</v>
      </c>
      <c r="D78" s="92" t="s">
        <v>59</v>
      </c>
      <c r="E78" s="93"/>
      <c r="F78" s="79">
        <f>H53</f>
        <v>0</v>
      </c>
      <c r="G78" s="50">
        <v>0.66666666666666663</v>
      </c>
      <c r="H78" s="43">
        <f>IF(F77+F78&lt;=C78,ROUNDDOWN(F78*G78,0),IF(F77+F78&gt;C78,ROUNDDOWN((C78*F78*G78)/(F77+F78),0)))</f>
        <v>0</v>
      </c>
    </row>
    <row r="79" spans="2:8" ht="24.75" thickBot="1" x14ac:dyDescent="0.45">
      <c r="G79" s="51" t="s">
        <v>2</v>
      </c>
      <c r="H79" s="80">
        <f>H61+H64+H67+H70+H73+H76</f>
        <v>0</v>
      </c>
    </row>
    <row r="80" spans="2:8" ht="24.75" thickBot="1" x14ac:dyDescent="0.45">
      <c r="G80" s="51" t="s">
        <v>29</v>
      </c>
      <c r="H80" s="75">
        <f>ROUNDDOWN(IF(H79&gt;=1000000,1000000,H79),-3)</f>
        <v>0</v>
      </c>
    </row>
  </sheetData>
  <sheetProtection sheet="1" objects="1" scenarios="1"/>
  <mergeCells count="14">
    <mergeCell ref="D77:E77"/>
    <mergeCell ref="D78:E78"/>
    <mergeCell ref="D75:E75"/>
    <mergeCell ref="D68:E68"/>
    <mergeCell ref="D69:E69"/>
    <mergeCell ref="D71:E71"/>
    <mergeCell ref="D72:E72"/>
    <mergeCell ref="D74:E74"/>
    <mergeCell ref="A3:H3"/>
    <mergeCell ref="D65:E65"/>
    <mergeCell ref="D66:E66"/>
    <mergeCell ref="D60:E60"/>
    <mergeCell ref="D62:E62"/>
    <mergeCell ref="D63:E63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80"/>
  <sheetViews>
    <sheetView zoomScale="40" zoomScaleNormal="40" workbookViewId="0">
      <selection activeCell="A3" sqref="A3:H3"/>
    </sheetView>
  </sheetViews>
  <sheetFormatPr defaultColWidth="8.625" defaultRowHeight="24" x14ac:dyDescent="0.4"/>
  <cols>
    <col min="1" max="1" width="5.625" style="1" customWidth="1"/>
    <col min="2" max="2" width="5.625" style="2" customWidth="1"/>
    <col min="3" max="3" width="35.625" style="1" customWidth="1"/>
    <col min="4" max="4" width="5.625" style="1" customWidth="1"/>
    <col min="5" max="5" width="35.625" style="1" customWidth="1"/>
    <col min="6" max="6" width="60.625" style="1" customWidth="1"/>
    <col min="7" max="7" width="40.625" style="1" customWidth="1"/>
    <col min="8" max="8" width="25.625" style="1" customWidth="1"/>
    <col min="9" max="16384" width="8.625" style="1"/>
  </cols>
  <sheetData>
    <row r="1" spans="1:8" x14ac:dyDescent="0.4">
      <c r="A1" s="1" t="s">
        <v>51</v>
      </c>
    </row>
    <row r="2" spans="1:8" ht="7.5" customHeight="1" x14ac:dyDescent="0.4"/>
    <row r="3" spans="1:8" ht="28.5" x14ac:dyDescent="0.4">
      <c r="A3" s="89" t="s">
        <v>62</v>
      </c>
      <c r="B3" s="89"/>
      <c r="C3" s="89"/>
      <c r="D3" s="89"/>
      <c r="E3" s="89"/>
      <c r="F3" s="89"/>
      <c r="G3" s="89"/>
      <c r="H3" s="89"/>
    </row>
    <row r="4" spans="1:8" ht="24.75" thickBot="1" x14ac:dyDescent="0.45">
      <c r="B4" s="3" t="s">
        <v>12</v>
      </c>
    </row>
    <row r="5" spans="1:8" ht="48.75" thickBot="1" x14ac:dyDescent="0.45">
      <c r="B5" s="4"/>
      <c r="C5" s="5" t="s">
        <v>3</v>
      </c>
      <c r="D5" s="6"/>
      <c r="E5" s="6" t="s">
        <v>4</v>
      </c>
      <c r="F5" s="5" t="s">
        <v>5</v>
      </c>
      <c r="G5" s="7" t="s">
        <v>6</v>
      </c>
      <c r="H5" s="8" t="s">
        <v>7</v>
      </c>
    </row>
    <row r="6" spans="1:8" ht="24.75" thickTop="1" x14ac:dyDescent="0.4">
      <c r="B6" s="9" t="s">
        <v>8</v>
      </c>
      <c r="C6" s="10" t="s">
        <v>45</v>
      </c>
      <c r="D6" s="11"/>
      <c r="E6" s="11"/>
      <c r="F6" s="11"/>
      <c r="G6" s="12" t="s">
        <v>18</v>
      </c>
      <c r="H6" s="71">
        <f>SUM(H7:H9)</f>
        <v>0</v>
      </c>
    </row>
    <row r="7" spans="1:8" x14ac:dyDescent="0.4">
      <c r="B7" s="13"/>
      <c r="C7" s="14"/>
      <c r="D7" s="15" t="s">
        <v>10</v>
      </c>
      <c r="E7" s="16"/>
      <c r="F7" s="17"/>
      <c r="G7" s="16"/>
      <c r="H7" s="18"/>
    </row>
    <row r="8" spans="1:8" x14ac:dyDescent="0.4">
      <c r="B8" s="19"/>
      <c r="C8" s="14"/>
      <c r="D8" s="20" t="s">
        <v>11</v>
      </c>
      <c r="E8" s="21"/>
      <c r="F8" s="22"/>
      <c r="G8" s="21"/>
      <c r="H8" s="23"/>
    </row>
    <row r="9" spans="1:8" x14ac:dyDescent="0.4">
      <c r="B9" s="24"/>
      <c r="C9" s="25"/>
      <c r="D9" s="20" t="s">
        <v>13</v>
      </c>
      <c r="E9" s="21"/>
      <c r="F9" s="22"/>
      <c r="G9" s="21"/>
      <c r="H9" s="23"/>
    </row>
    <row r="10" spans="1:8" x14ac:dyDescent="0.4">
      <c r="B10" s="69" t="s">
        <v>9</v>
      </c>
      <c r="C10" s="70" t="s">
        <v>46</v>
      </c>
      <c r="D10" s="66"/>
      <c r="E10" s="66"/>
      <c r="F10" s="66"/>
      <c r="G10" s="67" t="s">
        <v>47</v>
      </c>
      <c r="H10" s="72">
        <f>SUM(H11:H13)</f>
        <v>0</v>
      </c>
    </row>
    <row r="11" spans="1:8" x14ac:dyDescent="0.4">
      <c r="B11" s="13"/>
      <c r="C11" s="14"/>
      <c r="D11" s="20" t="s">
        <v>10</v>
      </c>
      <c r="E11" s="22"/>
      <c r="F11" s="22"/>
      <c r="G11" s="22"/>
      <c r="H11" s="23"/>
    </row>
    <row r="12" spans="1:8" x14ac:dyDescent="0.4">
      <c r="B12" s="13"/>
      <c r="C12" s="14"/>
      <c r="D12" s="20" t="s">
        <v>11</v>
      </c>
      <c r="E12" s="22"/>
      <c r="F12" s="22"/>
      <c r="G12" s="22"/>
      <c r="H12" s="23"/>
    </row>
    <row r="13" spans="1:8" x14ac:dyDescent="0.4">
      <c r="B13" s="29"/>
      <c r="C13" s="25"/>
      <c r="D13" s="20" t="s">
        <v>13</v>
      </c>
      <c r="E13" s="22"/>
      <c r="F13" s="22"/>
      <c r="G13" s="22"/>
      <c r="H13" s="23"/>
    </row>
    <row r="14" spans="1:8" x14ac:dyDescent="0.4">
      <c r="B14" s="13" t="s">
        <v>14</v>
      </c>
      <c r="C14" s="26" t="s">
        <v>0</v>
      </c>
      <c r="D14" s="27"/>
      <c r="E14" s="27"/>
      <c r="F14" s="27"/>
      <c r="G14" s="28" t="s">
        <v>19</v>
      </c>
      <c r="H14" s="73">
        <f>SUM(H15:H17)</f>
        <v>0</v>
      </c>
    </row>
    <row r="15" spans="1:8" x14ac:dyDescent="0.4">
      <c r="B15" s="13"/>
      <c r="C15" s="14"/>
      <c r="D15" s="20" t="s">
        <v>10</v>
      </c>
      <c r="E15" s="21"/>
      <c r="F15" s="22"/>
      <c r="G15" s="21"/>
      <c r="H15" s="23"/>
    </row>
    <row r="16" spans="1:8" x14ac:dyDescent="0.4">
      <c r="B16" s="13"/>
      <c r="C16" s="14"/>
      <c r="D16" s="20" t="s">
        <v>11</v>
      </c>
      <c r="E16" s="21"/>
      <c r="F16" s="22"/>
      <c r="G16" s="21"/>
      <c r="H16" s="23"/>
    </row>
    <row r="17" spans="2:8" x14ac:dyDescent="0.4">
      <c r="B17" s="29"/>
      <c r="C17" s="25"/>
      <c r="D17" s="20" t="s">
        <v>13</v>
      </c>
      <c r="E17" s="21"/>
      <c r="F17" s="22"/>
      <c r="G17" s="21"/>
      <c r="H17" s="23"/>
    </row>
    <row r="18" spans="2:8" x14ac:dyDescent="0.4">
      <c r="B18" s="30" t="s">
        <v>15</v>
      </c>
      <c r="C18" s="31" t="s">
        <v>16</v>
      </c>
      <c r="D18" s="32"/>
      <c r="E18" s="32"/>
      <c r="F18" s="32"/>
      <c r="G18" s="33" t="s">
        <v>21</v>
      </c>
      <c r="H18" s="74">
        <f>SUM(H19:H21)</f>
        <v>100000</v>
      </c>
    </row>
    <row r="19" spans="2:8" x14ac:dyDescent="0.4">
      <c r="B19" s="30"/>
      <c r="C19" s="34" t="s">
        <v>20</v>
      </c>
      <c r="D19" s="20" t="s">
        <v>10</v>
      </c>
      <c r="E19" s="22" t="s">
        <v>36</v>
      </c>
      <c r="F19" s="22" t="s">
        <v>37</v>
      </c>
      <c r="G19" s="22" t="s">
        <v>38</v>
      </c>
      <c r="H19" s="23">
        <v>100000</v>
      </c>
    </row>
    <row r="20" spans="2:8" x14ac:dyDescent="0.4">
      <c r="B20" s="30"/>
      <c r="C20" s="35"/>
      <c r="D20" s="20" t="s">
        <v>11</v>
      </c>
      <c r="E20" s="22"/>
      <c r="F20" s="22"/>
      <c r="G20" s="22"/>
      <c r="H20" s="23"/>
    </row>
    <row r="21" spans="2:8" x14ac:dyDescent="0.4">
      <c r="B21" s="36"/>
      <c r="C21" s="37"/>
      <c r="D21" s="20" t="s">
        <v>13</v>
      </c>
      <c r="E21" s="22"/>
      <c r="F21" s="22"/>
      <c r="G21" s="22"/>
      <c r="H21" s="23"/>
    </row>
    <row r="22" spans="2:8" x14ac:dyDescent="0.4">
      <c r="B22" s="13" t="s">
        <v>17</v>
      </c>
      <c r="C22" s="26" t="s">
        <v>48</v>
      </c>
      <c r="D22" s="27"/>
      <c r="E22" s="27"/>
      <c r="F22" s="27"/>
      <c r="G22" s="28" t="s">
        <v>49</v>
      </c>
      <c r="H22" s="73">
        <f>SUM(H23:H25)</f>
        <v>0</v>
      </c>
    </row>
    <row r="23" spans="2:8" x14ac:dyDescent="0.4">
      <c r="B23" s="13"/>
      <c r="C23" s="14"/>
      <c r="D23" s="20" t="s">
        <v>10</v>
      </c>
      <c r="E23" s="21"/>
      <c r="F23" s="22"/>
      <c r="G23" s="21"/>
      <c r="H23" s="23"/>
    </row>
    <row r="24" spans="2:8" x14ac:dyDescent="0.4">
      <c r="B24" s="13"/>
      <c r="C24" s="14"/>
      <c r="D24" s="20" t="s">
        <v>11</v>
      </c>
      <c r="E24" s="21"/>
      <c r="F24" s="22"/>
      <c r="G24" s="21"/>
      <c r="H24" s="23"/>
    </row>
    <row r="25" spans="2:8" x14ac:dyDescent="0.4">
      <c r="B25" s="29"/>
      <c r="C25" s="25"/>
      <c r="D25" s="20" t="s">
        <v>13</v>
      </c>
      <c r="E25" s="21"/>
      <c r="F25" s="22"/>
      <c r="G25" s="21"/>
      <c r="H25" s="23"/>
    </row>
    <row r="26" spans="2:8" x14ac:dyDescent="0.4">
      <c r="B26" s="30" t="s">
        <v>50</v>
      </c>
      <c r="C26" s="31" t="s">
        <v>1</v>
      </c>
      <c r="D26" s="38"/>
      <c r="E26" s="32"/>
      <c r="F26" s="32"/>
      <c r="G26" s="33" t="s">
        <v>22</v>
      </c>
      <c r="H26" s="74">
        <f>SUM(H27:H29)</f>
        <v>200000</v>
      </c>
    </row>
    <row r="27" spans="2:8" x14ac:dyDescent="0.4">
      <c r="B27" s="30"/>
      <c r="C27" s="34" t="s">
        <v>20</v>
      </c>
      <c r="D27" s="20" t="s">
        <v>10</v>
      </c>
      <c r="E27" s="22" t="s">
        <v>39</v>
      </c>
      <c r="F27" s="22" t="s">
        <v>41</v>
      </c>
      <c r="G27" s="22" t="s">
        <v>40</v>
      </c>
      <c r="H27" s="23">
        <v>200000</v>
      </c>
    </row>
    <row r="28" spans="2:8" x14ac:dyDescent="0.4">
      <c r="B28" s="30"/>
      <c r="C28" s="35"/>
      <c r="D28" s="20" t="s">
        <v>11</v>
      </c>
      <c r="E28" s="22"/>
      <c r="F28" s="22"/>
      <c r="G28" s="22"/>
      <c r="H28" s="23"/>
    </row>
    <row r="29" spans="2:8" ht="24.75" thickBot="1" x14ac:dyDescent="0.45">
      <c r="B29" s="39"/>
      <c r="C29" s="40"/>
      <c r="D29" s="41" t="s">
        <v>13</v>
      </c>
      <c r="E29" s="42"/>
      <c r="F29" s="42"/>
      <c r="G29" s="42"/>
      <c r="H29" s="43"/>
    </row>
    <row r="30" spans="2:8" ht="24.75" thickBot="1" x14ac:dyDescent="0.45">
      <c r="B30" s="44"/>
      <c r="C30" s="44"/>
      <c r="D30" s="44"/>
      <c r="E30" s="45"/>
      <c r="F30" s="45"/>
      <c r="G30" s="44" t="s">
        <v>55</v>
      </c>
      <c r="H30" s="75">
        <f>H6+H10+H14+H18+H22+H26</f>
        <v>300000</v>
      </c>
    </row>
    <row r="31" spans="2:8" ht="24.75" thickBot="1" x14ac:dyDescent="0.45">
      <c r="B31" s="3" t="s">
        <v>58</v>
      </c>
    </row>
    <row r="32" spans="2:8" ht="48.75" thickBot="1" x14ac:dyDescent="0.45">
      <c r="B32" s="4"/>
      <c r="C32" s="5" t="s">
        <v>3</v>
      </c>
      <c r="D32" s="6"/>
      <c r="E32" s="6" t="s">
        <v>4</v>
      </c>
      <c r="F32" s="5" t="s">
        <v>5</v>
      </c>
      <c r="G32" s="7" t="s">
        <v>6</v>
      </c>
      <c r="H32" s="8" t="s">
        <v>7</v>
      </c>
    </row>
    <row r="33" spans="2:8" ht="24.75" thickTop="1" x14ac:dyDescent="0.4">
      <c r="B33" s="9" t="s">
        <v>8</v>
      </c>
      <c r="C33" s="10" t="s">
        <v>45</v>
      </c>
      <c r="D33" s="11"/>
      <c r="E33" s="11"/>
      <c r="F33" s="11"/>
      <c r="G33" s="12" t="s">
        <v>18</v>
      </c>
      <c r="H33" s="71">
        <f>SUM(H34:H36)</f>
        <v>0</v>
      </c>
    </row>
    <row r="34" spans="2:8" x14ac:dyDescent="0.4">
      <c r="B34" s="13"/>
      <c r="C34" s="14"/>
      <c r="D34" s="15" t="s">
        <v>10</v>
      </c>
      <c r="E34" s="16"/>
      <c r="F34" s="17"/>
      <c r="G34" s="16"/>
      <c r="H34" s="18"/>
    </row>
    <row r="35" spans="2:8" x14ac:dyDescent="0.4">
      <c r="B35" s="19"/>
      <c r="C35" s="14"/>
      <c r="D35" s="20" t="s">
        <v>11</v>
      </c>
      <c r="E35" s="21"/>
      <c r="F35" s="22"/>
      <c r="G35" s="21"/>
      <c r="H35" s="23"/>
    </row>
    <row r="36" spans="2:8" x14ac:dyDescent="0.4">
      <c r="B36" s="24"/>
      <c r="C36" s="25"/>
      <c r="D36" s="20" t="s">
        <v>13</v>
      </c>
      <c r="E36" s="21"/>
      <c r="F36" s="22"/>
      <c r="G36" s="21"/>
      <c r="H36" s="23"/>
    </row>
    <row r="37" spans="2:8" x14ac:dyDescent="0.4">
      <c r="B37" s="69" t="s">
        <v>9</v>
      </c>
      <c r="C37" s="70" t="s">
        <v>46</v>
      </c>
      <c r="D37" s="66"/>
      <c r="E37" s="81"/>
      <c r="F37" s="81"/>
      <c r="G37" s="82" t="s">
        <v>47</v>
      </c>
      <c r="H37" s="83">
        <f>SUM(H38:H40)</f>
        <v>450000</v>
      </c>
    </row>
    <row r="38" spans="2:8" x14ac:dyDescent="0.4">
      <c r="B38" s="13"/>
      <c r="C38" s="14"/>
      <c r="D38" s="20" t="s">
        <v>10</v>
      </c>
      <c r="E38" s="16" t="s">
        <v>30</v>
      </c>
      <c r="F38" s="17" t="s">
        <v>31</v>
      </c>
      <c r="G38" s="16" t="s">
        <v>32</v>
      </c>
      <c r="H38" s="46">
        <v>300000</v>
      </c>
    </row>
    <row r="39" spans="2:8" x14ac:dyDescent="0.4">
      <c r="B39" s="13"/>
      <c r="C39" s="14"/>
      <c r="D39" s="20" t="s">
        <v>11</v>
      </c>
      <c r="E39" s="22" t="s">
        <v>33</v>
      </c>
      <c r="F39" s="22" t="s">
        <v>34</v>
      </c>
      <c r="G39" s="22" t="s">
        <v>35</v>
      </c>
      <c r="H39" s="47">
        <v>150000</v>
      </c>
    </row>
    <row r="40" spans="2:8" x14ac:dyDescent="0.4">
      <c r="B40" s="29"/>
      <c r="C40" s="25"/>
      <c r="D40" s="20" t="s">
        <v>13</v>
      </c>
      <c r="E40" s="22"/>
      <c r="F40" s="22"/>
      <c r="G40" s="22"/>
      <c r="H40" s="23"/>
    </row>
    <row r="41" spans="2:8" x14ac:dyDescent="0.4">
      <c r="B41" s="13" t="s">
        <v>14</v>
      </c>
      <c r="C41" s="26" t="s">
        <v>0</v>
      </c>
      <c r="D41" s="27"/>
      <c r="E41" s="27"/>
      <c r="F41" s="27"/>
      <c r="G41" s="28" t="s">
        <v>19</v>
      </c>
      <c r="H41" s="73">
        <f>SUM(H42:H44)</f>
        <v>0</v>
      </c>
    </row>
    <row r="42" spans="2:8" x14ac:dyDescent="0.4">
      <c r="B42" s="13"/>
      <c r="C42" s="14"/>
      <c r="D42" s="20" t="s">
        <v>10</v>
      </c>
      <c r="E42" s="21"/>
      <c r="F42" s="22"/>
      <c r="G42" s="21"/>
      <c r="H42" s="23"/>
    </row>
    <row r="43" spans="2:8" x14ac:dyDescent="0.4">
      <c r="B43" s="13"/>
      <c r="C43" s="14"/>
      <c r="D43" s="20" t="s">
        <v>11</v>
      </c>
      <c r="E43" s="21"/>
      <c r="F43" s="22"/>
      <c r="G43" s="21"/>
      <c r="H43" s="23"/>
    </row>
    <row r="44" spans="2:8" x14ac:dyDescent="0.4">
      <c r="B44" s="29"/>
      <c r="C44" s="25"/>
      <c r="D44" s="20" t="s">
        <v>13</v>
      </c>
      <c r="E44" s="21"/>
      <c r="F44" s="22"/>
      <c r="G44" s="21"/>
      <c r="H44" s="23"/>
    </row>
    <row r="45" spans="2:8" x14ac:dyDescent="0.4">
      <c r="B45" s="30" t="s">
        <v>15</v>
      </c>
      <c r="C45" s="31" t="s">
        <v>16</v>
      </c>
      <c r="D45" s="32"/>
      <c r="E45" s="32"/>
      <c r="F45" s="32"/>
      <c r="G45" s="33" t="s">
        <v>21</v>
      </c>
      <c r="H45" s="74">
        <f>SUM(H46:H48)</f>
        <v>0</v>
      </c>
    </row>
    <row r="46" spans="2:8" x14ac:dyDescent="0.4">
      <c r="B46" s="30"/>
      <c r="C46" s="34" t="s">
        <v>20</v>
      </c>
      <c r="D46" s="20" t="s">
        <v>10</v>
      </c>
      <c r="E46" s="22"/>
      <c r="F46" s="22"/>
      <c r="G46" s="22"/>
      <c r="H46" s="23"/>
    </row>
    <row r="47" spans="2:8" x14ac:dyDescent="0.4">
      <c r="B47" s="30"/>
      <c r="C47" s="35"/>
      <c r="D47" s="20" t="s">
        <v>11</v>
      </c>
      <c r="E47" s="22"/>
      <c r="F47" s="22"/>
      <c r="G47" s="22"/>
      <c r="H47" s="23"/>
    </row>
    <row r="48" spans="2:8" x14ac:dyDescent="0.4">
      <c r="B48" s="36"/>
      <c r="C48" s="37"/>
      <c r="D48" s="20" t="s">
        <v>13</v>
      </c>
      <c r="E48" s="22"/>
      <c r="F48" s="22"/>
      <c r="G48" s="22"/>
      <c r="H48" s="23"/>
    </row>
    <row r="49" spans="2:8" x14ac:dyDescent="0.4">
      <c r="B49" s="13" t="s">
        <v>17</v>
      </c>
      <c r="C49" s="26" t="s">
        <v>48</v>
      </c>
      <c r="D49" s="27"/>
      <c r="E49" s="27"/>
      <c r="F49" s="27"/>
      <c r="G49" s="28" t="s">
        <v>49</v>
      </c>
      <c r="H49" s="73">
        <f>SUM(H50:H52)</f>
        <v>0</v>
      </c>
    </row>
    <row r="50" spans="2:8" x14ac:dyDescent="0.4">
      <c r="B50" s="13"/>
      <c r="C50" s="14"/>
      <c r="D50" s="20" t="s">
        <v>10</v>
      </c>
      <c r="E50" s="21"/>
      <c r="F50" s="22"/>
      <c r="G50" s="21"/>
      <c r="H50" s="23"/>
    </row>
    <row r="51" spans="2:8" x14ac:dyDescent="0.4">
      <c r="B51" s="13"/>
      <c r="C51" s="14"/>
      <c r="D51" s="20" t="s">
        <v>11</v>
      </c>
      <c r="E51" s="21"/>
      <c r="F51" s="22"/>
      <c r="G51" s="21"/>
      <c r="H51" s="23"/>
    </row>
    <row r="52" spans="2:8" x14ac:dyDescent="0.4">
      <c r="B52" s="29"/>
      <c r="C52" s="25"/>
      <c r="D52" s="20" t="s">
        <v>13</v>
      </c>
      <c r="E52" s="21"/>
      <c r="F52" s="22"/>
      <c r="G52" s="21"/>
      <c r="H52" s="23"/>
    </row>
    <row r="53" spans="2:8" x14ac:dyDescent="0.4">
      <c r="B53" s="30" t="s">
        <v>50</v>
      </c>
      <c r="C53" s="31" t="s">
        <v>1</v>
      </c>
      <c r="D53" s="38"/>
      <c r="E53" s="32"/>
      <c r="F53" s="32"/>
      <c r="G53" s="33" t="s">
        <v>22</v>
      </c>
      <c r="H53" s="74">
        <f>SUM(H54:H56)</f>
        <v>100000</v>
      </c>
    </row>
    <row r="54" spans="2:8" x14ac:dyDescent="0.4">
      <c r="B54" s="30"/>
      <c r="C54" s="34" t="s">
        <v>20</v>
      </c>
      <c r="D54" s="20" t="s">
        <v>10</v>
      </c>
      <c r="E54" s="22" t="s">
        <v>42</v>
      </c>
      <c r="F54" s="22" t="s">
        <v>43</v>
      </c>
      <c r="G54" s="22" t="s">
        <v>38</v>
      </c>
      <c r="H54" s="47">
        <v>100000</v>
      </c>
    </row>
    <row r="55" spans="2:8" x14ac:dyDescent="0.4">
      <c r="B55" s="30"/>
      <c r="C55" s="35"/>
      <c r="D55" s="20" t="s">
        <v>11</v>
      </c>
      <c r="E55" s="22"/>
      <c r="F55" s="22"/>
      <c r="G55" s="22"/>
      <c r="H55" s="23"/>
    </row>
    <row r="56" spans="2:8" ht="24.75" thickBot="1" x14ac:dyDescent="0.45">
      <c r="B56" s="39"/>
      <c r="C56" s="40"/>
      <c r="D56" s="41" t="s">
        <v>13</v>
      </c>
      <c r="E56" s="42"/>
      <c r="F56" s="42"/>
      <c r="G56" s="42"/>
      <c r="H56" s="43"/>
    </row>
    <row r="57" spans="2:8" ht="24.75" thickBot="1" x14ac:dyDescent="0.45">
      <c r="B57" s="44"/>
      <c r="C57" s="44"/>
      <c r="D57" s="44"/>
      <c r="E57" s="45"/>
      <c r="F57" s="45"/>
      <c r="G57" s="44" t="s">
        <v>55</v>
      </c>
      <c r="H57" s="75">
        <f>H33+H37+H41+H45+H49+H53</f>
        <v>550000</v>
      </c>
    </row>
    <row r="58" spans="2:8" ht="24.75" thickBot="1" x14ac:dyDescent="0.45">
      <c r="B58" s="44"/>
      <c r="C58" s="44"/>
      <c r="D58" s="44"/>
      <c r="E58" s="45"/>
      <c r="F58" s="45"/>
      <c r="G58" s="44" t="s">
        <v>60</v>
      </c>
      <c r="H58" s="75">
        <f>H30+H57</f>
        <v>850000</v>
      </c>
    </row>
    <row r="59" spans="2:8" ht="24.75" thickBot="1" x14ac:dyDescent="0.45">
      <c r="B59" s="3" t="s">
        <v>23</v>
      </c>
    </row>
    <row r="60" spans="2:8" ht="24.75" thickBot="1" x14ac:dyDescent="0.45">
      <c r="B60" s="4"/>
      <c r="C60" s="5" t="s">
        <v>3</v>
      </c>
      <c r="D60" s="94" t="s">
        <v>24</v>
      </c>
      <c r="E60" s="95"/>
      <c r="F60" s="5" t="s">
        <v>26</v>
      </c>
      <c r="G60" s="7" t="s">
        <v>27</v>
      </c>
      <c r="H60" s="8" t="s">
        <v>28</v>
      </c>
    </row>
    <row r="61" spans="2:8" ht="24.75" thickTop="1" x14ac:dyDescent="0.4">
      <c r="B61" s="9" t="s">
        <v>8</v>
      </c>
      <c r="C61" s="10" t="s">
        <v>45</v>
      </c>
      <c r="D61" s="11"/>
      <c r="E61" s="11"/>
      <c r="F61" s="11"/>
      <c r="G61" s="12" t="s">
        <v>53</v>
      </c>
      <c r="H61" s="52">
        <f>H62+H63</f>
        <v>0</v>
      </c>
    </row>
    <row r="62" spans="2:8" x14ac:dyDescent="0.4">
      <c r="B62" s="13"/>
      <c r="C62" s="14"/>
      <c r="D62" s="90" t="s">
        <v>25</v>
      </c>
      <c r="E62" s="91"/>
      <c r="F62" s="56">
        <f>H6</f>
        <v>0</v>
      </c>
      <c r="G62" s="48">
        <v>0.75</v>
      </c>
      <c r="H62" s="61">
        <f>ROUNDDOWN(F62*G62,0)</f>
        <v>0</v>
      </c>
    </row>
    <row r="63" spans="2:8" x14ac:dyDescent="0.4">
      <c r="B63" s="24"/>
      <c r="C63" s="25"/>
      <c r="D63" s="90" t="s">
        <v>59</v>
      </c>
      <c r="E63" s="91"/>
      <c r="F63" s="57">
        <f>H33</f>
        <v>0</v>
      </c>
      <c r="G63" s="49">
        <v>0.66666666666666663</v>
      </c>
      <c r="H63" s="61">
        <f>ROUNDDOWN(F63*G63,0)</f>
        <v>0</v>
      </c>
    </row>
    <row r="64" spans="2:8" x14ac:dyDescent="0.4">
      <c r="B64" s="13" t="s">
        <v>9</v>
      </c>
      <c r="C64" s="26" t="s">
        <v>46</v>
      </c>
      <c r="D64" s="27"/>
      <c r="E64" s="27"/>
      <c r="F64" s="27"/>
      <c r="G64" s="28" t="s">
        <v>47</v>
      </c>
      <c r="H64" s="53">
        <f>H65+H66</f>
        <v>300000</v>
      </c>
    </row>
    <row r="65" spans="2:8" x14ac:dyDescent="0.4">
      <c r="B65" s="13"/>
      <c r="C65" s="14"/>
      <c r="D65" s="90" t="s">
        <v>25</v>
      </c>
      <c r="E65" s="91"/>
      <c r="F65" s="56">
        <f>H10</f>
        <v>0</v>
      </c>
      <c r="G65" s="48">
        <v>0.75</v>
      </c>
      <c r="H65" s="61">
        <f>ROUNDDOWN(F65*G65,0)</f>
        <v>0</v>
      </c>
    </row>
    <row r="66" spans="2:8" x14ac:dyDescent="0.4">
      <c r="B66" s="24"/>
      <c r="C66" s="25"/>
      <c r="D66" s="90" t="s">
        <v>59</v>
      </c>
      <c r="E66" s="91"/>
      <c r="F66" s="57">
        <f>H37</f>
        <v>450000</v>
      </c>
      <c r="G66" s="49">
        <v>0.66666666666666663</v>
      </c>
      <c r="H66" s="61">
        <f>ROUNDDOWN(F66*G66,0)</f>
        <v>300000</v>
      </c>
    </row>
    <row r="67" spans="2:8" x14ac:dyDescent="0.4">
      <c r="B67" s="13" t="s">
        <v>14</v>
      </c>
      <c r="C67" s="26" t="s">
        <v>0</v>
      </c>
      <c r="D67" s="27"/>
      <c r="E67" s="27"/>
      <c r="F67" s="27"/>
      <c r="G67" s="28" t="s">
        <v>19</v>
      </c>
      <c r="H67" s="53">
        <f>H68+H69</f>
        <v>0</v>
      </c>
    </row>
    <row r="68" spans="2:8" x14ac:dyDescent="0.4">
      <c r="B68" s="13"/>
      <c r="C68" s="14"/>
      <c r="D68" s="90" t="s">
        <v>25</v>
      </c>
      <c r="E68" s="91"/>
      <c r="F68" s="56">
        <f>H14</f>
        <v>0</v>
      </c>
      <c r="G68" s="48">
        <v>0.75</v>
      </c>
      <c r="H68" s="61">
        <f>ROUNDDOWN(F68*G68,0)</f>
        <v>0</v>
      </c>
    </row>
    <row r="69" spans="2:8" x14ac:dyDescent="0.4">
      <c r="B69" s="29"/>
      <c r="C69" s="25"/>
      <c r="D69" s="90" t="s">
        <v>59</v>
      </c>
      <c r="E69" s="91"/>
      <c r="F69" s="57">
        <f>H41</f>
        <v>0</v>
      </c>
      <c r="G69" s="49">
        <v>0.66666666666666663</v>
      </c>
      <c r="H69" s="61">
        <f>ROUNDDOWN(F69*G69,0)</f>
        <v>0</v>
      </c>
    </row>
    <row r="70" spans="2:8" x14ac:dyDescent="0.4">
      <c r="B70" s="30" t="s">
        <v>15</v>
      </c>
      <c r="C70" s="31" t="s">
        <v>16</v>
      </c>
      <c r="D70" s="32"/>
      <c r="E70" s="32"/>
      <c r="F70" s="32"/>
      <c r="G70" s="33" t="s">
        <v>21</v>
      </c>
      <c r="H70" s="63">
        <f>H71+H72</f>
        <v>75000</v>
      </c>
    </row>
    <row r="71" spans="2:8" x14ac:dyDescent="0.4">
      <c r="B71" s="30"/>
      <c r="C71" s="34" t="s">
        <v>20</v>
      </c>
      <c r="D71" s="90" t="s">
        <v>25</v>
      </c>
      <c r="E71" s="91"/>
      <c r="F71" s="56">
        <f>H18</f>
        <v>100000</v>
      </c>
      <c r="G71" s="48">
        <v>0.75</v>
      </c>
      <c r="H71" s="61">
        <f>IF(F71+F72&lt;=C72,ROUNDDOWN(F71*G71,0),IF(F71+F72&gt;C72,ROUNDDOWN((C72*F71*G71)/(F71+F72),0)))</f>
        <v>75000</v>
      </c>
    </row>
    <row r="72" spans="2:8" x14ac:dyDescent="0.4">
      <c r="B72" s="36"/>
      <c r="C72" s="58">
        <f>ROUNDDOWN((H30+H57)/2,0)</f>
        <v>425000</v>
      </c>
      <c r="D72" s="90" t="s">
        <v>59</v>
      </c>
      <c r="E72" s="91"/>
      <c r="F72" s="57">
        <f>H45</f>
        <v>0</v>
      </c>
      <c r="G72" s="49">
        <v>0.66666666666666663</v>
      </c>
      <c r="H72" s="62">
        <f>IF(F71+F72&lt;=C72,ROUNDDOWN(F72*G72,0),IF(F71+F72&gt;C72,ROUNDDOWN((C72*F72*G72)/(F71+F72),0)))</f>
        <v>0</v>
      </c>
    </row>
    <row r="73" spans="2:8" x14ac:dyDescent="0.4">
      <c r="B73" s="30" t="s">
        <v>17</v>
      </c>
      <c r="C73" s="31" t="s">
        <v>54</v>
      </c>
      <c r="D73" s="38"/>
      <c r="E73" s="32"/>
      <c r="F73" s="32"/>
      <c r="G73" s="33" t="s">
        <v>49</v>
      </c>
      <c r="H73" s="63">
        <f>H74+H75</f>
        <v>0</v>
      </c>
    </row>
    <row r="74" spans="2:8" x14ac:dyDescent="0.4">
      <c r="B74" s="30"/>
      <c r="C74" s="34"/>
      <c r="D74" s="90" t="s">
        <v>25</v>
      </c>
      <c r="E74" s="91"/>
      <c r="F74" s="56">
        <f>H22</f>
        <v>0</v>
      </c>
      <c r="G74" s="48">
        <v>0.75</v>
      </c>
      <c r="H74" s="61">
        <f>ROUNDDOWN(F74*G74,0)</f>
        <v>0</v>
      </c>
    </row>
    <row r="75" spans="2:8" x14ac:dyDescent="0.4">
      <c r="B75" s="36"/>
      <c r="C75" s="58"/>
      <c r="D75" s="90" t="s">
        <v>59</v>
      </c>
      <c r="E75" s="91"/>
      <c r="F75" s="57">
        <f>H49</f>
        <v>0</v>
      </c>
      <c r="G75" s="49">
        <v>0.66666666666666663</v>
      </c>
      <c r="H75" s="61">
        <f>ROUNDDOWN(F75*G75,0)</f>
        <v>0</v>
      </c>
    </row>
    <row r="76" spans="2:8" x14ac:dyDescent="0.4">
      <c r="B76" s="30" t="s">
        <v>50</v>
      </c>
      <c r="C76" s="31" t="s">
        <v>1</v>
      </c>
      <c r="D76" s="84"/>
      <c r="E76" s="85"/>
      <c r="F76" s="85"/>
      <c r="G76" s="86" t="s">
        <v>22</v>
      </c>
      <c r="H76" s="88">
        <f>H77+H78</f>
        <v>216666</v>
      </c>
    </row>
    <row r="77" spans="2:8" x14ac:dyDescent="0.4">
      <c r="B77" s="30"/>
      <c r="C77" s="34" t="s">
        <v>20</v>
      </c>
      <c r="D77" s="90" t="s">
        <v>25</v>
      </c>
      <c r="E77" s="91"/>
      <c r="F77" s="56">
        <f>H26</f>
        <v>200000</v>
      </c>
      <c r="G77" s="48">
        <v>0.75</v>
      </c>
      <c r="H77" s="61">
        <f>IF(F77+F78&lt;=C78,ROUNDDOWN(F77*G77,0),IF(F77+F78&gt;C78,ROUNDDOWN((C78*F77*G77)/(F77+F78),0)))</f>
        <v>150000</v>
      </c>
    </row>
    <row r="78" spans="2:8" ht="24.75" thickBot="1" x14ac:dyDescent="0.45">
      <c r="B78" s="39"/>
      <c r="C78" s="59">
        <f>ROUNDDOWN((H30+H57)/2,0)</f>
        <v>425000</v>
      </c>
      <c r="D78" s="92" t="s">
        <v>59</v>
      </c>
      <c r="E78" s="93"/>
      <c r="F78" s="60">
        <f>H53</f>
        <v>100000</v>
      </c>
      <c r="G78" s="50">
        <v>0.66666666666666663</v>
      </c>
      <c r="H78" s="64">
        <f>IF(F77+F78&lt;=C78,ROUNDDOWN(F78*G78,0),IF(F77+F78&gt;C78,ROUNDDOWN((C78*F78*G78)/(F77+F78),0)))</f>
        <v>66666</v>
      </c>
    </row>
    <row r="79" spans="2:8" ht="24.75" thickBot="1" x14ac:dyDescent="0.45">
      <c r="G79" s="51" t="s">
        <v>2</v>
      </c>
      <c r="H79" s="65">
        <f>H61+H64+H67+H70+H73+H76</f>
        <v>591666</v>
      </c>
    </row>
    <row r="80" spans="2:8" ht="24.75" thickBot="1" x14ac:dyDescent="0.45">
      <c r="G80" s="51" t="s">
        <v>29</v>
      </c>
      <c r="H80" s="55">
        <f>IF(H79&gt;=500000,500000,H79)</f>
        <v>500000</v>
      </c>
    </row>
  </sheetData>
  <mergeCells count="14">
    <mergeCell ref="A3:H3"/>
    <mergeCell ref="D77:E77"/>
    <mergeCell ref="D78:E78"/>
    <mergeCell ref="D68:E68"/>
    <mergeCell ref="D60:E60"/>
    <mergeCell ref="D62:E62"/>
    <mergeCell ref="D63:E63"/>
    <mergeCell ref="D65:E65"/>
    <mergeCell ref="D66:E66"/>
    <mergeCell ref="D69:E69"/>
    <mergeCell ref="D71:E71"/>
    <mergeCell ref="D72:E72"/>
    <mergeCell ref="D74:E74"/>
    <mergeCell ref="D75:E75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80"/>
  <sheetViews>
    <sheetView zoomScale="40" zoomScaleNormal="40" workbookViewId="0">
      <selection activeCell="O9" sqref="O9"/>
    </sheetView>
  </sheetViews>
  <sheetFormatPr defaultColWidth="8.625" defaultRowHeight="24" x14ac:dyDescent="0.4"/>
  <cols>
    <col min="1" max="1" width="5.625" style="1" customWidth="1"/>
    <col min="2" max="2" width="5.625" style="2" customWidth="1"/>
    <col min="3" max="3" width="35.625" style="1" customWidth="1"/>
    <col min="4" max="4" width="5.625" style="1" customWidth="1"/>
    <col min="5" max="5" width="35.625" style="1" customWidth="1"/>
    <col min="6" max="6" width="60.625" style="1" customWidth="1"/>
    <col min="7" max="7" width="40.625" style="1" customWidth="1"/>
    <col min="8" max="8" width="25.625" style="1" customWidth="1"/>
    <col min="9" max="16384" width="8.625" style="1"/>
  </cols>
  <sheetData>
    <row r="1" spans="1:8" x14ac:dyDescent="0.4">
      <c r="A1" s="1" t="s">
        <v>51</v>
      </c>
    </row>
    <row r="2" spans="1:8" ht="7.5" customHeight="1" x14ac:dyDescent="0.4"/>
    <row r="3" spans="1:8" ht="28.5" x14ac:dyDescent="0.4">
      <c r="A3" s="89" t="s">
        <v>62</v>
      </c>
      <c r="B3" s="89"/>
      <c r="C3" s="89"/>
      <c r="D3" s="89"/>
      <c r="E3" s="89"/>
      <c r="F3" s="89"/>
      <c r="G3" s="89"/>
      <c r="H3" s="89"/>
    </row>
    <row r="4" spans="1:8" ht="24.75" thickBot="1" x14ac:dyDescent="0.45">
      <c r="B4" s="3" t="s">
        <v>12</v>
      </c>
    </row>
    <row r="5" spans="1:8" ht="48.75" thickBot="1" x14ac:dyDescent="0.45">
      <c r="B5" s="4"/>
      <c r="C5" s="5" t="s">
        <v>3</v>
      </c>
      <c r="D5" s="6"/>
      <c r="E5" s="6" t="s">
        <v>4</v>
      </c>
      <c r="F5" s="5" t="s">
        <v>5</v>
      </c>
      <c r="G5" s="7" t="s">
        <v>6</v>
      </c>
      <c r="H5" s="8" t="s">
        <v>7</v>
      </c>
    </row>
    <row r="6" spans="1:8" ht="24.75" thickTop="1" x14ac:dyDescent="0.4">
      <c r="B6" s="9" t="s">
        <v>8</v>
      </c>
      <c r="C6" s="10" t="s">
        <v>45</v>
      </c>
      <c r="D6" s="11"/>
      <c r="E6" s="11"/>
      <c r="F6" s="11"/>
      <c r="G6" s="12" t="s">
        <v>18</v>
      </c>
      <c r="H6" s="71">
        <f>SUM(H7:H9)</f>
        <v>0</v>
      </c>
    </row>
    <row r="7" spans="1:8" x14ac:dyDescent="0.4">
      <c r="B7" s="13"/>
      <c r="C7" s="14"/>
      <c r="D7" s="15" t="s">
        <v>10</v>
      </c>
      <c r="E7" s="16"/>
      <c r="F7" s="17"/>
      <c r="G7" s="16"/>
      <c r="H7" s="18"/>
    </row>
    <row r="8" spans="1:8" x14ac:dyDescent="0.4">
      <c r="B8" s="19"/>
      <c r="C8" s="14"/>
      <c r="D8" s="20" t="s">
        <v>11</v>
      </c>
      <c r="E8" s="21"/>
      <c r="F8" s="22"/>
      <c r="G8" s="21"/>
      <c r="H8" s="23"/>
    </row>
    <row r="9" spans="1:8" x14ac:dyDescent="0.4">
      <c r="B9" s="24"/>
      <c r="C9" s="25"/>
      <c r="D9" s="20" t="s">
        <v>13</v>
      </c>
      <c r="E9" s="21"/>
      <c r="F9" s="22"/>
      <c r="G9" s="21"/>
      <c r="H9" s="23"/>
    </row>
    <row r="10" spans="1:8" x14ac:dyDescent="0.4">
      <c r="B10" s="69" t="s">
        <v>9</v>
      </c>
      <c r="C10" s="70" t="s">
        <v>46</v>
      </c>
      <c r="D10" s="66"/>
      <c r="E10" s="66"/>
      <c r="F10" s="66"/>
      <c r="G10" s="67" t="s">
        <v>47</v>
      </c>
      <c r="H10" s="72">
        <f>SUM(H11:H13)</f>
        <v>0</v>
      </c>
    </row>
    <row r="11" spans="1:8" x14ac:dyDescent="0.4">
      <c r="B11" s="13"/>
      <c r="C11" s="14"/>
      <c r="D11" s="20" t="s">
        <v>10</v>
      </c>
      <c r="E11" s="22"/>
      <c r="F11" s="22"/>
      <c r="G11" s="22"/>
      <c r="H11" s="23"/>
    </row>
    <row r="12" spans="1:8" x14ac:dyDescent="0.4">
      <c r="B12" s="13"/>
      <c r="C12" s="14"/>
      <c r="D12" s="20" t="s">
        <v>11</v>
      </c>
      <c r="E12" s="22"/>
      <c r="F12" s="22"/>
      <c r="G12" s="22"/>
      <c r="H12" s="23"/>
    </row>
    <row r="13" spans="1:8" x14ac:dyDescent="0.4">
      <c r="B13" s="29"/>
      <c r="C13" s="25"/>
      <c r="D13" s="20" t="s">
        <v>13</v>
      </c>
      <c r="E13" s="22"/>
      <c r="F13" s="22"/>
      <c r="G13" s="22"/>
      <c r="H13" s="23"/>
    </row>
    <row r="14" spans="1:8" x14ac:dyDescent="0.4">
      <c r="B14" s="13" t="s">
        <v>14</v>
      </c>
      <c r="C14" s="26" t="s">
        <v>0</v>
      </c>
      <c r="D14" s="27"/>
      <c r="E14" s="27"/>
      <c r="F14" s="27"/>
      <c r="G14" s="28" t="s">
        <v>19</v>
      </c>
      <c r="H14" s="73">
        <f>SUM(H15:H17)</f>
        <v>0</v>
      </c>
    </row>
    <row r="15" spans="1:8" x14ac:dyDescent="0.4">
      <c r="B15" s="13"/>
      <c r="C15" s="14"/>
      <c r="D15" s="20" t="s">
        <v>10</v>
      </c>
      <c r="E15" s="21"/>
      <c r="F15" s="22"/>
      <c r="G15" s="21"/>
      <c r="H15" s="23"/>
    </row>
    <row r="16" spans="1:8" x14ac:dyDescent="0.4">
      <c r="B16" s="13"/>
      <c r="C16" s="14"/>
      <c r="D16" s="20" t="s">
        <v>11</v>
      </c>
      <c r="E16" s="21"/>
      <c r="F16" s="22"/>
      <c r="G16" s="21"/>
      <c r="H16" s="23"/>
    </row>
    <row r="17" spans="2:8" x14ac:dyDescent="0.4">
      <c r="B17" s="29"/>
      <c r="C17" s="25"/>
      <c r="D17" s="20" t="s">
        <v>13</v>
      </c>
      <c r="E17" s="21"/>
      <c r="F17" s="22"/>
      <c r="G17" s="21"/>
      <c r="H17" s="23"/>
    </row>
    <row r="18" spans="2:8" x14ac:dyDescent="0.4">
      <c r="B18" s="30" t="s">
        <v>15</v>
      </c>
      <c r="C18" s="31" t="s">
        <v>16</v>
      </c>
      <c r="D18" s="32"/>
      <c r="E18" s="32"/>
      <c r="F18" s="32"/>
      <c r="G18" s="33" t="s">
        <v>21</v>
      </c>
      <c r="H18" s="74">
        <f>SUM(H19:H21)</f>
        <v>100000</v>
      </c>
    </row>
    <row r="19" spans="2:8" x14ac:dyDescent="0.4">
      <c r="B19" s="30"/>
      <c r="C19" s="34" t="s">
        <v>20</v>
      </c>
      <c r="D19" s="20" t="s">
        <v>10</v>
      </c>
      <c r="E19" s="22" t="s">
        <v>36</v>
      </c>
      <c r="F19" s="22" t="s">
        <v>37</v>
      </c>
      <c r="G19" s="22" t="s">
        <v>38</v>
      </c>
      <c r="H19" s="23">
        <v>100000</v>
      </c>
    </row>
    <row r="20" spans="2:8" x14ac:dyDescent="0.4">
      <c r="B20" s="30"/>
      <c r="C20" s="35"/>
      <c r="D20" s="20" t="s">
        <v>11</v>
      </c>
      <c r="E20" s="22"/>
      <c r="F20" s="22"/>
      <c r="G20" s="22"/>
      <c r="H20" s="23"/>
    </row>
    <row r="21" spans="2:8" x14ac:dyDescent="0.4">
      <c r="B21" s="36"/>
      <c r="C21" s="37"/>
      <c r="D21" s="20" t="s">
        <v>13</v>
      </c>
      <c r="E21" s="22"/>
      <c r="F21" s="22"/>
      <c r="G21" s="22"/>
      <c r="H21" s="23"/>
    </row>
    <row r="22" spans="2:8" x14ac:dyDescent="0.4">
      <c r="B22" s="13" t="s">
        <v>17</v>
      </c>
      <c r="C22" s="26" t="s">
        <v>48</v>
      </c>
      <c r="D22" s="27"/>
      <c r="E22" s="27"/>
      <c r="F22" s="27"/>
      <c r="G22" s="28" t="s">
        <v>49</v>
      </c>
      <c r="H22" s="73">
        <f>SUM(H23:H25)</f>
        <v>0</v>
      </c>
    </row>
    <row r="23" spans="2:8" x14ac:dyDescent="0.4">
      <c r="B23" s="13"/>
      <c r="C23" s="14"/>
      <c r="D23" s="20" t="s">
        <v>10</v>
      </c>
      <c r="E23" s="21"/>
      <c r="F23" s="22"/>
      <c r="G23" s="21"/>
      <c r="H23" s="23"/>
    </row>
    <row r="24" spans="2:8" x14ac:dyDescent="0.4">
      <c r="B24" s="13"/>
      <c r="C24" s="14"/>
      <c r="D24" s="20" t="s">
        <v>11</v>
      </c>
      <c r="E24" s="21"/>
      <c r="F24" s="22"/>
      <c r="G24" s="21"/>
      <c r="H24" s="23"/>
    </row>
    <row r="25" spans="2:8" x14ac:dyDescent="0.4">
      <c r="B25" s="29"/>
      <c r="C25" s="25"/>
      <c r="D25" s="20" t="s">
        <v>13</v>
      </c>
      <c r="E25" s="21"/>
      <c r="F25" s="22"/>
      <c r="G25" s="21"/>
      <c r="H25" s="23"/>
    </row>
    <row r="26" spans="2:8" x14ac:dyDescent="0.4">
      <c r="B26" s="30" t="s">
        <v>50</v>
      </c>
      <c r="C26" s="31" t="s">
        <v>1</v>
      </c>
      <c r="D26" s="38"/>
      <c r="E26" s="32"/>
      <c r="F26" s="32"/>
      <c r="G26" s="33" t="s">
        <v>22</v>
      </c>
      <c r="H26" s="74">
        <f>SUM(H27:H29)</f>
        <v>200000</v>
      </c>
    </row>
    <row r="27" spans="2:8" x14ac:dyDescent="0.4">
      <c r="B27" s="30"/>
      <c r="C27" s="34" t="s">
        <v>20</v>
      </c>
      <c r="D27" s="20" t="s">
        <v>10</v>
      </c>
      <c r="E27" s="22" t="s">
        <v>39</v>
      </c>
      <c r="F27" s="22" t="s">
        <v>41</v>
      </c>
      <c r="G27" s="22" t="s">
        <v>40</v>
      </c>
      <c r="H27" s="23">
        <v>200000</v>
      </c>
    </row>
    <row r="28" spans="2:8" x14ac:dyDescent="0.4">
      <c r="B28" s="30"/>
      <c r="C28" s="35"/>
      <c r="D28" s="20" t="s">
        <v>11</v>
      </c>
      <c r="E28" s="22"/>
      <c r="F28" s="22"/>
      <c r="G28" s="22"/>
      <c r="H28" s="23"/>
    </row>
    <row r="29" spans="2:8" ht="24.75" thickBot="1" x14ac:dyDescent="0.45">
      <c r="B29" s="39"/>
      <c r="C29" s="40"/>
      <c r="D29" s="41" t="s">
        <v>13</v>
      </c>
      <c r="E29" s="42"/>
      <c r="F29" s="42"/>
      <c r="G29" s="42"/>
      <c r="H29" s="43"/>
    </row>
    <row r="30" spans="2:8" ht="24.75" thickBot="1" x14ac:dyDescent="0.45">
      <c r="B30" s="44"/>
      <c r="C30" s="44"/>
      <c r="D30" s="44"/>
      <c r="E30" s="45"/>
      <c r="F30" s="45"/>
      <c r="G30" s="44" t="s">
        <v>55</v>
      </c>
      <c r="H30" s="75">
        <f>H6+H10+H14+H18+H22+H26</f>
        <v>300000</v>
      </c>
    </row>
    <row r="31" spans="2:8" ht="24.75" thickBot="1" x14ac:dyDescent="0.45">
      <c r="B31" s="3" t="s">
        <v>58</v>
      </c>
    </row>
    <row r="32" spans="2:8" ht="48.75" thickBot="1" x14ac:dyDescent="0.45">
      <c r="B32" s="4"/>
      <c r="C32" s="5" t="s">
        <v>3</v>
      </c>
      <c r="D32" s="6"/>
      <c r="E32" s="6" t="s">
        <v>4</v>
      </c>
      <c r="F32" s="5" t="s">
        <v>5</v>
      </c>
      <c r="G32" s="7" t="s">
        <v>6</v>
      </c>
      <c r="H32" s="8" t="s">
        <v>7</v>
      </c>
    </row>
    <row r="33" spans="2:8" ht="24.75" thickTop="1" x14ac:dyDescent="0.4">
      <c r="B33" s="9" t="s">
        <v>8</v>
      </c>
      <c r="C33" s="10" t="s">
        <v>45</v>
      </c>
      <c r="D33" s="11"/>
      <c r="E33" s="11"/>
      <c r="F33" s="11"/>
      <c r="G33" s="12" t="s">
        <v>18</v>
      </c>
      <c r="H33" s="71">
        <f>SUM(H34:H36)</f>
        <v>0</v>
      </c>
    </row>
    <row r="34" spans="2:8" x14ac:dyDescent="0.4">
      <c r="B34" s="13"/>
      <c r="C34" s="14"/>
      <c r="D34" s="15" t="s">
        <v>10</v>
      </c>
      <c r="E34" s="16"/>
      <c r="F34" s="17"/>
      <c r="G34" s="16"/>
      <c r="H34" s="18"/>
    </row>
    <row r="35" spans="2:8" x14ac:dyDescent="0.4">
      <c r="B35" s="19"/>
      <c r="C35" s="14"/>
      <c r="D35" s="20" t="s">
        <v>11</v>
      </c>
      <c r="E35" s="21"/>
      <c r="F35" s="22"/>
      <c r="G35" s="21"/>
      <c r="H35" s="23"/>
    </row>
    <row r="36" spans="2:8" x14ac:dyDescent="0.4">
      <c r="B36" s="24"/>
      <c r="C36" s="25"/>
      <c r="D36" s="20" t="s">
        <v>13</v>
      </c>
      <c r="E36" s="21"/>
      <c r="F36" s="22"/>
      <c r="G36" s="21"/>
      <c r="H36" s="23"/>
    </row>
    <row r="37" spans="2:8" x14ac:dyDescent="0.4">
      <c r="B37" s="69" t="s">
        <v>9</v>
      </c>
      <c r="C37" s="70" t="s">
        <v>46</v>
      </c>
      <c r="D37" s="66"/>
      <c r="E37" s="81"/>
      <c r="F37" s="81"/>
      <c r="G37" s="82" t="s">
        <v>47</v>
      </c>
      <c r="H37" s="83">
        <f>SUM(H38:H40)</f>
        <v>350000</v>
      </c>
    </row>
    <row r="38" spans="2:8" x14ac:dyDescent="0.4">
      <c r="B38" s="13"/>
      <c r="C38" s="14"/>
      <c r="D38" s="20" t="s">
        <v>10</v>
      </c>
      <c r="E38" s="16" t="s">
        <v>30</v>
      </c>
      <c r="F38" s="17" t="s">
        <v>31</v>
      </c>
      <c r="G38" s="16" t="s">
        <v>44</v>
      </c>
      <c r="H38" s="46">
        <v>200000</v>
      </c>
    </row>
    <row r="39" spans="2:8" x14ac:dyDescent="0.4">
      <c r="B39" s="13"/>
      <c r="C39" s="14"/>
      <c r="D39" s="20" t="s">
        <v>11</v>
      </c>
      <c r="E39" s="22" t="s">
        <v>33</v>
      </c>
      <c r="F39" s="22" t="s">
        <v>34</v>
      </c>
      <c r="G39" s="22" t="s">
        <v>35</v>
      </c>
      <c r="H39" s="47">
        <v>150000</v>
      </c>
    </row>
    <row r="40" spans="2:8" x14ac:dyDescent="0.4">
      <c r="B40" s="29"/>
      <c r="C40" s="25"/>
      <c r="D40" s="20" t="s">
        <v>13</v>
      </c>
      <c r="E40" s="22"/>
      <c r="F40" s="22"/>
      <c r="G40" s="22"/>
      <c r="H40" s="23"/>
    </row>
    <row r="41" spans="2:8" x14ac:dyDescent="0.4">
      <c r="B41" s="13" t="s">
        <v>14</v>
      </c>
      <c r="C41" s="26" t="s">
        <v>0</v>
      </c>
      <c r="D41" s="27"/>
      <c r="E41" s="27"/>
      <c r="F41" s="27"/>
      <c r="G41" s="28" t="s">
        <v>19</v>
      </c>
      <c r="H41" s="73">
        <f>SUM(H42:H44)</f>
        <v>0</v>
      </c>
    </row>
    <row r="42" spans="2:8" x14ac:dyDescent="0.4">
      <c r="B42" s="13"/>
      <c r="C42" s="14"/>
      <c r="D42" s="20" t="s">
        <v>10</v>
      </c>
      <c r="E42" s="21"/>
      <c r="F42" s="22"/>
      <c r="G42" s="21"/>
      <c r="H42" s="23"/>
    </row>
    <row r="43" spans="2:8" x14ac:dyDescent="0.4">
      <c r="B43" s="13"/>
      <c r="C43" s="14"/>
      <c r="D43" s="20" t="s">
        <v>11</v>
      </c>
      <c r="E43" s="21"/>
      <c r="F43" s="22"/>
      <c r="G43" s="21"/>
      <c r="H43" s="23"/>
    </row>
    <row r="44" spans="2:8" x14ac:dyDescent="0.4">
      <c r="B44" s="29"/>
      <c r="C44" s="25"/>
      <c r="D44" s="20" t="s">
        <v>13</v>
      </c>
      <c r="E44" s="21"/>
      <c r="F44" s="22"/>
      <c r="G44" s="21"/>
      <c r="H44" s="23"/>
    </row>
    <row r="45" spans="2:8" x14ac:dyDescent="0.4">
      <c r="B45" s="30" t="s">
        <v>15</v>
      </c>
      <c r="C45" s="31" t="s">
        <v>16</v>
      </c>
      <c r="D45" s="32"/>
      <c r="E45" s="32"/>
      <c r="F45" s="32"/>
      <c r="G45" s="33" t="s">
        <v>21</v>
      </c>
      <c r="H45" s="74">
        <f>SUM(H46:H48)</f>
        <v>0</v>
      </c>
    </row>
    <row r="46" spans="2:8" x14ac:dyDescent="0.4">
      <c r="B46" s="30"/>
      <c r="C46" s="34" t="s">
        <v>20</v>
      </c>
      <c r="D46" s="20" t="s">
        <v>10</v>
      </c>
      <c r="E46" s="22"/>
      <c r="F46" s="22"/>
      <c r="G46" s="22"/>
      <c r="H46" s="23"/>
    </row>
    <row r="47" spans="2:8" x14ac:dyDescent="0.4">
      <c r="B47" s="30"/>
      <c r="C47" s="35"/>
      <c r="D47" s="20" t="s">
        <v>11</v>
      </c>
      <c r="E47" s="22"/>
      <c r="F47" s="22"/>
      <c r="G47" s="22"/>
      <c r="H47" s="23"/>
    </row>
    <row r="48" spans="2:8" x14ac:dyDescent="0.4">
      <c r="B48" s="36"/>
      <c r="C48" s="37"/>
      <c r="D48" s="20" t="s">
        <v>13</v>
      </c>
      <c r="E48" s="22"/>
      <c r="F48" s="22"/>
      <c r="G48" s="22"/>
      <c r="H48" s="23"/>
    </row>
    <row r="49" spans="2:8" x14ac:dyDescent="0.4">
      <c r="B49" s="13" t="s">
        <v>17</v>
      </c>
      <c r="C49" s="26" t="s">
        <v>48</v>
      </c>
      <c r="D49" s="27"/>
      <c r="E49" s="27"/>
      <c r="F49" s="27"/>
      <c r="G49" s="28" t="s">
        <v>49</v>
      </c>
      <c r="H49" s="73">
        <f>SUM(H50:H52)</f>
        <v>0</v>
      </c>
    </row>
    <row r="50" spans="2:8" x14ac:dyDescent="0.4">
      <c r="B50" s="13"/>
      <c r="C50" s="14"/>
      <c r="D50" s="20" t="s">
        <v>10</v>
      </c>
      <c r="E50" s="21"/>
      <c r="F50" s="22"/>
      <c r="G50" s="21"/>
      <c r="H50" s="23"/>
    </row>
    <row r="51" spans="2:8" x14ac:dyDescent="0.4">
      <c r="B51" s="13"/>
      <c r="C51" s="14"/>
      <c r="D51" s="20" t="s">
        <v>11</v>
      </c>
      <c r="E51" s="21"/>
      <c r="F51" s="22"/>
      <c r="G51" s="21"/>
      <c r="H51" s="23"/>
    </row>
    <row r="52" spans="2:8" x14ac:dyDescent="0.4">
      <c r="B52" s="29"/>
      <c r="C52" s="25"/>
      <c r="D52" s="20" t="s">
        <v>13</v>
      </c>
      <c r="E52" s="21"/>
      <c r="F52" s="22"/>
      <c r="G52" s="21"/>
      <c r="H52" s="23"/>
    </row>
    <row r="53" spans="2:8" x14ac:dyDescent="0.4">
      <c r="B53" s="30" t="s">
        <v>50</v>
      </c>
      <c r="C53" s="31" t="s">
        <v>1</v>
      </c>
      <c r="D53" s="38"/>
      <c r="E53" s="32"/>
      <c r="F53" s="32"/>
      <c r="G53" s="33" t="s">
        <v>22</v>
      </c>
      <c r="H53" s="74">
        <f>SUM(H54:H56)</f>
        <v>100000</v>
      </c>
    </row>
    <row r="54" spans="2:8" x14ac:dyDescent="0.4">
      <c r="B54" s="30"/>
      <c r="C54" s="34" t="s">
        <v>20</v>
      </c>
      <c r="D54" s="20" t="s">
        <v>10</v>
      </c>
      <c r="E54" s="22" t="s">
        <v>42</v>
      </c>
      <c r="F54" s="22" t="s">
        <v>43</v>
      </c>
      <c r="G54" s="22" t="s">
        <v>38</v>
      </c>
      <c r="H54" s="47">
        <v>100000</v>
      </c>
    </row>
    <row r="55" spans="2:8" x14ac:dyDescent="0.4">
      <c r="B55" s="30"/>
      <c r="C55" s="35"/>
      <c r="D55" s="20" t="s">
        <v>11</v>
      </c>
      <c r="E55" s="22"/>
      <c r="F55" s="22"/>
      <c r="G55" s="22"/>
      <c r="H55" s="23"/>
    </row>
    <row r="56" spans="2:8" ht="24.75" thickBot="1" x14ac:dyDescent="0.45">
      <c r="B56" s="39"/>
      <c r="C56" s="40"/>
      <c r="D56" s="41" t="s">
        <v>13</v>
      </c>
      <c r="E56" s="42"/>
      <c r="F56" s="42"/>
      <c r="G56" s="42"/>
      <c r="H56" s="43"/>
    </row>
    <row r="57" spans="2:8" ht="24.75" thickBot="1" x14ac:dyDescent="0.45">
      <c r="B57" s="44"/>
      <c r="C57" s="44"/>
      <c r="D57" s="44"/>
      <c r="E57" s="45"/>
      <c r="F57" s="45"/>
      <c r="G57" s="44" t="s">
        <v>55</v>
      </c>
      <c r="H57" s="75">
        <f>H33+H37+H41+H45+H49+H53</f>
        <v>450000</v>
      </c>
    </row>
    <row r="58" spans="2:8" ht="24.75" thickBot="1" x14ac:dyDescent="0.45">
      <c r="B58" s="44"/>
      <c r="C58" s="44"/>
      <c r="D58" s="44"/>
      <c r="E58" s="45"/>
      <c r="F58" s="45"/>
      <c r="G58" s="44" t="s">
        <v>61</v>
      </c>
      <c r="H58" s="75">
        <f>H30+H57</f>
        <v>750000</v>
      </c>
    </row>
    <row r="59" spans="2:8" ht="24.75" thickBot="1" x14ac:dyDescent="0.45">
      <c r="B59" s="3" t="s">
        <v>23</v>
      </c>
    </row>
    <row r="60" spans="2:8" ht="24.75" thickBot="1" x14ac:dyDescent="0.45">
      <c r="B60" s="4"/>
      <c r="C60" s="5" t="s">
        <v>3</v>
      </c>
      <c r="D60" s="94" t="s">
        <v>24</v>
      </c>
      <c r="E60" s="95"/>
      <c r="F60" s="5" t="s">
        <v>26</v>
      </c>
      <c r="G60" s="7" t="s">
        <v>27</v>
      </c>
      <c r="H60" s="8" t="s">
        <v>28</v>
      </c>
    </row>
    <row r="61" spans="2:8" ht="24.75" thickTop="1" x14ac:dyDescent="0.4">
      <c r="B61" s="9" t="s">
        <v>8</v>
      </c>
      <c r="C61" s="10" t="s">
        <v>45</v>
      </c>
      <c r="D61" s="11"/>
      <c r="E61" s="11"/>
      <c r="F61" s="11"/>
      <c r="G61" s="12" t="s">
        <v>53</v>
      </c>
      <c r="H61" s="52">
        <f>H62+H63</f>
        <v>0</v>
      </c>
    </row>
    <row r="62" spans="2:8" x14ac:dyDescent="0.4">
      <c r="B62" s="13"/>
      <c r="C62" s="14"/>
      <c r="D62" s="90" t="s">
        <v>25</v>
      </c>
      <c r="E62" s="91"/>
      <c r="F62" s="56">
        <f>H6</f>
        <v>0</v>
      </c>
      <c r="G62" s="48">
        <v>0.75</v>
      </c>
      <c r="H62" s="61">
        <f>ROUNDDOWN(F62*G62,0)</f>
        <v>0</v>
      </c>
    </row>
    <row r="63" spans="2:8" x14ac:dyDescent="0.4">
      <c r="B63" s="24"/>
      <c r="C63" s="25"/>
      <c r="D63" s="90" t="s">
        <v>59</v>
      </c>
      <c r="E63" s="91"/>
      <c r="F63" s="57">
        <f>H33</f>
        <v>0</v>
      </c>
      <c r="G63" s="49">
        <v>0.66666666666666663</v>
      </c>
      <c r="H63" s="61">
        <f>ROUNDDOWN(F63*G63,0)</f>
        <v>0</v>
      </c>
    </row>
    <row r="64" spans="2:8" x14ac:dyDescent="0.4">
      <c r="B64" s="13" t="s">
        <v>9</v>
      </c>
      <c r="C64" s="26" t="s">
        <v>46</v>
      </c>
      <c r="D64" s="27"/>
      <c r="E64" s="27"/>
      <c r="F64" s="27"/>
      <c r="G64" s="28" t="s">
        <v>47</v>
      </c>
      <c r="H64" s="53">
        <f>H65+H66</f>
        <v>233333</v>
      </c>
    </row>
    <row r="65" spans="2:8" x14ac:dyDescent="0.4">
      <c r="B65" s="13"/>
      <c r="C65" s="14"/>
      <c r="D65" s="90" t="s">
        <v>25</v>
      </c>
      <c r="E65" s="91"/>
      <c r="F65" s="56">
        <f>H10</f>
        <v>0</v>
      </c>
      <c r="G65" s="48">
        <v>0.75</v>
      </c>
      <c r="H65" s="61">
        <f>ROUNDDOWN(F65*G65,0)</f>
        <v>0</v>
      </c>
    </row>
    <row r="66" spans="2:8" x14ac:dyDescent="0.4">
      <c r="B66" s="24"/>
      <c r="C66" s="25"/>
      <c r="D66" s="90" t="s">
        <v>59</v>
      </c>
      <c r="E66" s="91"/>
      <c r="F66" s="57">
        <f>H37</f>
        <v>350000</v>
      </c>
      <c r="G66" s="49">
        <v>0.66666666666666663</v>
      </c>
      <c r="H66" s="61">
        <f>ROUNDDOWN(F66*G66,0)</f>
        <v>233333</v>
      </c>
    </row>
    <row r="67" spans="2:8" x14ac:dyDescent="0.4">
      <c r="B67" s="13" t="s">
        <v>14</v>
      </c>
      <c r="C67" s="26" t="s">
        <v>0</v>
      </c>
      <c r="D67" s="27"/>
      <c r="E67" s="27"/>
      <c r="F67" s="27"/>
      <c r="G67" s="28" t="s">
        <v>19</v>
      </c>
      <c r="H67" s="53">
        <f>H68+H69</f>
        <v>0</v>
      </c>
    </row>
    <row r="68" spans="2:8" x14ac:dyDescent="0.4">
      <c r="B68" s="13"/>
      <c r="C68" s="14"/>
      <c r="D68" s="90" t="s">
        <v>25</v>
      </c>
      <c r="E68" s="91"/>
      <c r="F68" s="56">
        <f>H14</f>
        <v>0</v>
      </c>
      <c r="G68" s="48">
        <v>0.75</v>
      </c>
      <c r="H68" s="61">
        <f>ROUNDDOWN(F68*G68,0)</f>
        <v>0</v>
      </c>
    </row>
    <row r="69" spans="2:8" x14ac:dyDescent="0.4">
      <c r="B69" s="29"/>
      <c r="C69" s="25"/>
      <c r="D69" s="90" t="s">
        <v>59</v>
      </c>
      <c r="E69" s="91"/>
      <c r="F69" s="57">
        <f>H41</f>
        <v>0</v>
      </c>
      <c r="G69" s="49">
        <v>0.66666666666666663</v>
      </c>
      <c r="H69" s="61">
        <f>ROUNDDOWN(F69*G69,0)</f>
        <v>0</v>
      </c>
    </row>
    <row r="70" spans="2:8" x14ac:dyDescent="0.4">
      <c r="B70" s="30" t="s">
        <v>15</v>
      </c>
      <c r="C70" s="31" t="s">
        <v>16</v>
      </c>
      <c r="D70" s="32"/>
      <c r="E70" s="32"/>
      <c r="F70" s="32"/>
      <c r="G70" s="33" t="s">
        <v>21</v>
      </c>
      <c r="H70" s="63">
        <f>H71+H72</f>
        <v>75000</v>
      </c>
    </row>
    <row r="71" spans="2:8" x14ac:dyDescent="0.4">
      <c r="B71" s="30"/>
      <c r="C71" s="34" t="s">
        <v>20</v>
      </c>
      <c r="D71" s="90" t="s">
        <v>25</v>
      </c>
      <c r="E71" s="91"/>
      <c r="F71" s="56">
        <f>H18</f>
        <v>100000</v>
      </c>
      <c r="G71" s="48">
        <v>0.75</v>
      </c>
      <c r="H71" s="61">
        <f>IF(F71+F72&lt;=C72,ROUNDDOWN(F71*G71,0),IF(F71+F72&gt;C72,ROUNDDOWN((C72*F71*G71)/(F71+F72),0)))</f>
        <v>75000</v>
      </c>
    </row>
    <row r="72" spans="2:8" x14ac:dyDescent="0.4">
      <c r="B72" s="36"/>
      <c r="C72" s="58">
        <f>ROUNDDOWN((H30+H57)/2,0)</f>
        <v>375000</v>
      </c>
      <c r="D72" s="90" t="s">
        <v>59</v>
      </c>
      <c r="E72" s="91"/>
      <c r="F72" s="57">
        <f>H45</f>
        <v>0</v>
      </c>
      <c r="G72" s="49">
        <v>0.66666666666666663</v>
      </c>
      <c r="H72" s="62">
        <f>IF(F71+F72&lt;=C72,ROUNDDOWN(F72*G72,0),IF(F71+F72&gt;C72,ROUNDDOWN((C72*F72*G72)/(F71+F72),0)))</f>
        <v>0</v>
      </c>
    </row>
    <row r="73" spans="2:8" x14ac:dyDescent="0.4">
      <c r="B73" s="30" t="s">
        <v>17</v>
      </c>
      <c r="C73" s="31" t="s">
        <v>54</v>
      </c>
      <c r="D73" s="38"/>
      <c r="E73" s="32"/>
      <c r="F73" s="32"/>
      <c r="G73" s="33" t="s">
        <v>49</v>
      </c>
      <c r="H73" s="63">
        <f>H74+H75</f>
        <v>0</v>
      </c>
    </row>
    <row r="74" spans="2:8" x14ac:dyDescent="0.4">
      <c r="B74" s="30"/>
      <c r="C74" s="34"/>
      <c r="D74" s="90" t="s">
        <v>25</v>
      </c>
      <c r="E74" s="91"/>
      <c r="F74" s="56">
        <f>H22</f>
        <v>0</v>
      </c>
      <c r="G74" s="48">
        <v>0.75</v>
      </c>
      <c r="H74" s="61">
        <f>ROUNDDOWN(F74*G74,0)</f>
        <v>0</v>
      </c>
    </row>
    <row r="75" spans="2:8" x14ac:dyDescent="0.4">
      <c r="B75" s="36"/>
      <c r="C75" s="58"/>
      <c r="D75" s="90" t="s">
        <v>59</v>
      </c>
      <c r="E75" s="91"/>
      <c r="F75" s="57">
        <f>H49</f>
        <v>0</v>
      </c>
      <c r="G75" s="49">
        <v>0.66666666666666663</v>
      </c>
      <c r="H75" s="61">
        <f>ROUNDDOWN(F75*G75,0)</f>
        <v>0</v>
      </c>
    </row>
    <row r="76" spans="2:8" x14ac:dyDescent="0.4">
      <c r="B76" s="30" t="s">
        <v>50</v>
      </c>
      <c r="C76" s="31" t="s">
        <v>1</v>
      </c>
      <c r="D76" s="84"/>
      <c r="E76" s="85"/>
      <c r="F76" s="85"/>
      <c r="G76" s="86" t="s">
        <v>22</v>
      </c>
      <c r="H76" s="88">
        <f>H77+H78</f>
        <v>216666</v>
      </c>
    </row>
    <row r="77" spans="2:8" x14ac:dyDescent="0.4">
      <c r="B77" s="30"/>
      <c r="C77" s="34" t="s">
        <v>20</v>
      </c>
      <c r="D77" s="90" t="s">
        <v>25</v>
      </c>
      <c r="E77" s="91"/>
      <c r="F77" s="56">
        <f>H26</f>
        <v>200000</v>
      </c>
      <c r="G77" s="48">
        <v>0.75</v>
      </c>
      <c r="H77" s="61">
        <f>IF(F77+F78&lt;=C78,ROUNDDOWN(F77*G77,0),IF(F77+F78&gt;C78,ROUNDDOWN((C78*F77*G77)/(F77+F78),0)))</f>
        <v>150000</v>
      </c>
    </row>
    <row r="78" spans="2:8" ht="24.75" thickBot="1" x14ac:dyDescent="0.45">
      <c r="B78" s="39"/>
      <c r="C78" s="59">
        <f>ROUNDDOWN((H30+H57)/2,0)</f>
        <v>375000</v>
      </c>
      <c r="D78" s="92" t="s">
        <v>59</v>
      </c>
      <c r="E78" s="93"/>
      <c r="F78" s="60">
        <f>H53</f>
        <v>100000</v>
      </c>
      <c r="G78" s="50">
        <v>0.66666666666666663</v>
      </c>
      <c r="H78" s="64">
        <f>IF(F77+F78&lt;=C78,ROUNDDOWN(F78*G78,0),IF(F77+F78&gt;C78,ROUNDDOWN((C78*F78*G78)/(F77+F78),0)))</f>
        <v>66666</v>
      </c>
    </row>
    <row r="79" spans="2:8" ht="24.75" thickBot="1" x14ac:dyDescent="0.45">
      <c r="G79" s="51" t="s">
        <v>2</v>
      </c>
      <c r="H79" s="65">
        <f>H61+H64+H67+H70+H73+H76</f>
        <v>524999</v>
      </c>
    </row>
    <row r="80" spans="2:8" ht="24.75" thickBot="1" x14ac:dyDescent="0.45">
      <c r="G80" s="51" t="s">
        <v>29</v>
      </c>
      <c r="H80" s="55">
        <f>IF(H79&gt;=500000,500000,H79)</f>
        <v>500000</v>
      </c>
    </row>
  </sheetData>
  <mergeCells count="14">
    <mergeCell ref="A3:H3"/>
    <mergeCell ref="D77:E77"/>
    <mergeCell ref="D78:E78"/>
    <mergeCell ref="D68:E68"/>
    <mergeCell ref="D60:E60"/>
    <mergeCell ref="D62:E62"/>
    <mergeCell ref="D63:E63"/>
    <mergeCell ref="D65:E65"/>
    <mergeCell ref="D66:E66"/>
    <mergeCell ref="D69:E69"/>
    <mergeCell ref="D71:E71"/>
    <mergeCell ref="D72:E72"/>
    <mergeCell ref="D74:E74"/>
    <mergeCell ref="D75:E75"/>
  </mergeCells>
  <phoneticPr fontId="1"/>
  <pageMargins left="0.70866141732283472" right="0.39370078740157483" top="0.39370078740157483" bottom="0.3937007874015748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様式（白）※数式保護あり</vt:lpstr>
      <vt:lpstr>様式（白）※数式保護なし</vt:lpstr>
      <vt:lpstr>（例） 区分条件以下</vt:lpstr>
      <vt:lpstr>（例）区分条件超え</vt:lpstr>
      <vt:lpstr>'（例） 区分条件以下'!Print_Area</vt:lpstr>
      <vt:lpstr>'（例）区分条件超え'!Print_Area</vt:lpstr>
      <vt:lpstr>'様式（白）※数式保護あり'!Print_Area</vt:lpstr>
      <vt:lpstr>'様式（白）※数式保護なし'!Print_Area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seto</cp:lastModifiedBy>
  <cp:lastPrinted>2021-06-08T03:30:44Z</cp:lastPrinted>
  <dcterms:modified xsi:type="dcterms:W3CDTF">2021-07-14T03:29:24Z</dcterms:modified>
</cp:coreProperties>
</file>