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01_財政係\z06 決算統計\11 財政状況資料集\R2決算\05_公会計関連部分追加作成\"/>
    </mc:Choice>
  </mc:AlternateContent>
  <bookViews>
    <workbookView xWindow="0" yWindow="0" windowWidth="28800" windowHeight="122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W39"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<sst xmlns="http://schemas.openxmlformats.org/spreadsheetml/2006/main" count="1155" uniqueCount="601">
  <si>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</si>
  <si>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</si>
  <si>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</si>
  <si>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</si>
  <si>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</si>
  <si>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</si>
  <si>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</si>
  <si>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</si>
  <si>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</si>
  <si>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</si>
  <si>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</si>
  <si>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</si>
  <si>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</si>
  <si>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</si>
  <si>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</si>
  <si>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</si>
  <si>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</si>
  <si>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</si>
  <si>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</si>
  <si>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</si>
  <si>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</si>
  <si>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</si>
  <si>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</si>
  <si>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</si>
  <si>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</si>
  <si>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</si>
  <si>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</si>
  <si>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</si>
  <si>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</si>
  <si>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</si>
  <si>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</si>
  <si>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</si>
  <si>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</si>
  <si>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</si>
  <si>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</si>
  <si>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</si>
  <si>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</si>
  <si>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</si>
  <si>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</si>
  <si>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</si>
  <si>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</si>
  <si>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</si>
  <si>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</si>
  <si>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</si>
  <si>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</si>
  <si>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</si>
  <si>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</si>
  <si>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</si>
  <si>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</si>
  <si>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</si>
  <si>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</si>
  <si>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</si>
  <si>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</si>
  <si>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</si>
  <si>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</si>
  <si>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</si>
  <si>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</si>
  <si>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</si>
  <si>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</si>
  <si>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</si>
  <si>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</si>
  <si>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</si>
  <si>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</si>
  <si>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</si>
  <si>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</si>
  <si>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</si>
  <si>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</si>
  <si>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</si>
  <si>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</si>
  <si>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</si>
  <si>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</si>
  <si>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</si>
  <si>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</si>
  <si>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</si>
  <si>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</si>
  <si>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</si>
  <si>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</si>
  <si>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</si>
  <si>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</si>
  <si>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</si>
  <si>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</si>
  <si>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</si>
  <si>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</si>
  <si>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</si>
  <si>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</si>
  <si>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</si>
  <si>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</si>
  <si>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</si>
  <si>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</si>
  <si>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</si>
  <si>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</si>
  <si>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</si>
  <si>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</si>
  <si>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</si>
  <si>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</si>
  <si>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</si>
  <si>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</si>
  <si>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瀬戸市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</si>
  <si>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</si>
  <si>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</si>
  <si>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</si>
  <si>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</si>
  <si>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</si>
  <si>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</si>
  <si>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</si>
  <si>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</si>
  <si>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</si>
  <si>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</si>
  <si>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</si>
  <si>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</si>
  <si>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</si>
  <si>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</si>
  <si>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</si>
  <si>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</si>
  <si>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</si>
  <si>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</si>
  <si>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</si>
  <si>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</si>
  <si>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</si>
  <si>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</si>
  <si>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</si>
  <si>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</si>
  <si>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</si>
  <si>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</si>
  <si>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</si>
  <si>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</si>
  <si>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</si>
  <si>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</si>
  <si>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</si>
  <si>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</si>
  <si>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</si>
  <si>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</si>
  <si>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</si>
  <si>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</si>
  <si>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</si>
  <si>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</si>
  <si>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</si>
  <si>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</si>
  <si>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</si>
  <si>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</si>
  <si>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</si>
  <si>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</si>
  <si>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</si>
  <si>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</si>
  <si>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</si>
  <si>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</si>
  <si>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</si>
  <si>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</si>
  <si>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</si>
  <si>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</si>
  <si>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</si>
  <si>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</si>
  <si>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</si>
  <si>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</si>
  <si>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</si>
  <si>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</si>
  <si>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</si>
  <si>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</si>
  <si>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</si>
  <si>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</si>
  <si>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</si>
  <si>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</si>
  <si>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</si>
  <si>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</si>
  <si>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</si>
  <si>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</si>
  <si>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</si>
  <si>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</si>
  <si>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</si>
  <si>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</si>
  <si>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</si>
  <si>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</si>
  <si>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</si>
  <si>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</si>
  <si>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</si>
  <si>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</si>
  <si>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</si>
  <si>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</si>
  <si>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</si>
  <si>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</si>
  <si>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</si>
  <si>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</si>
  <si>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</si>
  <si>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</si>
  <si>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</si>
  <si>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</si>
  <si>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</si>
  <si>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</si>
  <si>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</si>
  <si>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</si>
  <si>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</si>
  <si>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</si>
  <si>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</si>
  <si>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</si>
  <si>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</si>
  <si>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</si>
  <si>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</si>
  <si>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</si>
  <si>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</si>
  <si>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</si>
  <si>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</si>
  <si>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</si>
  <si>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</si>
  <si>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</si>
  <si>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</si>
  <si>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</si>
  <si>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</si>
  <si>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</si>
  <si>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</si>
  <si>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</si>
  <si>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</si>
  <si>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愛知県瀬戸市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</si>
  <si>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</si>
  <si>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</si>
  <si>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</si>
  <si>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</si>
  <si>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</si>
  <si>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</si>
  <si>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</si>
  <si>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</si>
  <si>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</si>
  <si>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</si>
  <si>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</si>
  <si>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</si>
  <si>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</si>
  <si>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</si>
  <si>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</si>
  <si>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</si>
  <si>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</si>
  <si>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</si>
  <si>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</si>
  <si>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</si>
  <si>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</si>
  <si>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</si>
  <si>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</si>
  <si>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</si>
  <si>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</si>
  <si>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</si>
  <si>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</si>
  <si>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</si>
  <si>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</si>
  <si>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</si>
  <si>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</si>
  <si>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</si>
  <si>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</si>
  <si>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</si>
  <si>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</si>
  <si>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</si>
  <si>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</si>
  <si>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</si>
  <si>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</si>
  <si>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</si>
  <si>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</si>
  <si>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</si>
  <si>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</si>
  <si>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</si>
  <si>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</si>
  <si>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</si>
  <si>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</si>
  <si>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</si>
  <si>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</si>
  <si>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</si>
  <si>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</si>
  <si>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</si>
  <si>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</si>
  <si>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</si>
  <si>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</si>
  <si>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</si>
  <si>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</si>
  <si>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</si>
  <si>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</si>
  <si>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</si>
  <si>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</si>
  <si>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</si>
  <si>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</si>
  <si>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</si>
  <si>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</si>
  <si>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</si>
  <si>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</si>
  <si>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</si>
  <si>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</si>
  <si>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</si>
  <si>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</si>
  <si>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</si>
  <si>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</si>
  <si>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</si>
  <si>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</si>
  <si>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</si>
  <si>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</si>
  <si>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</si>
  <si>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</si>
  <si>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</si>
  <si>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</si>
  <si>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</si>
  <si>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</si>
  <si>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</si>
  <si>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</si>
  <si>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</si>
  <si>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</si>
  <si>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</si>
  <si>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</si>
  <si>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</si>
  <si>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</si>
  <si>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</si>
  <si>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</si>
  <si>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</si>
  <si>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</si>
  <si>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</si>
  <si>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</si>
  <si>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</si>
  <si>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</si>
  <si>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</si>
  <si>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</si>
  <si>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</si>
  <si>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</si>
  <si>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</si>
  <si>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</si>
  <si>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</si>
  <si>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</si>
  <si>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</si>
  <si>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</si>
  <si>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</si>
  <si>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</si>
  <si>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</si>
  <si>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</si>
  <si>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</si>
  <si>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</si>
  <si>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</si>
  <si>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</si>
  <si>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</si>
  <si>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</si>
  <si>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</si>
  <si>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</si>
  <si>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</si>
  <si>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</si>
  <si>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</si>
  <si>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</si>
  <si>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</si>
  <si>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</si>
  <si>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</si>
  <si>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</si>
  <si>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</si>
  <si>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</si>
  <si>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</si>
  <si>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</si>
  <si>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</si>
  <si>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</si>
  <si>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</si>
  <si>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</si>
  <si>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</si>
  <si>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</si>
  <si>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</si>
  <si>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</si>
  <si>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</si>
  <si>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</si>
  <si>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</si>
  <si>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</si>
  <si>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</si>
  <si>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</si>
  <si>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</si>
  <si>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</si>
  <si>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</si>
  <si>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</si>
  <si>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</si>
  <si>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</si>
  <si>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愛知県瀬戸市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</si>
  <si>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</si>
  <si>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</si>
  <si>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</si>
  <si>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</si>
  <si>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</si>
  <si>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</si>
  <si>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</si>
  <si>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</si>
  <si>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</si>
  <si>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</si>
  <si>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</si>
  <si>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</si>
  <si>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</si>
  <si>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</si>
  <si>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</si>
  <si>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</si>
  <si>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</si>
  <si>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</si>
  <si>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</si>
  <si>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</si>
  <si>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春雨墓苑事業特別会計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</si>
  <si>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</si>
  <si>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</si>
  <si>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</si>
  <si>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</si>
  <si>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</si>
  <si>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</si>
  <si>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</si>
  <si>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</si>
  <si>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</si>
  <si>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</si>
  <si>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</si>
  <si>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</si>
  <si>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</si>
  <si>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</si>
  <si>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</si>
  <si>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</si>
  <si>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</si>
  <si>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</si>
  <si>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</si>
  <si>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</si>
  <si>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</si>
  <si>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</si>
  <si>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</si>
  <si>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</si>
  <si>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</si>
  <si>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</si>
  <si>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</si>
  <si>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</si>
  <si>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</si>
  <si>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</si>
  <si>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</si>
  <si>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</si>
  <si>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</si>
  <si>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</si>
  <si>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</si>
  <si>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</si>
  <si>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</si>
  <si>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</si>
  <si>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</si>
  <si>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</si>
  <si>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</si>
  <si>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</si>
  <si>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</si>
  <si>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</si>
  <si>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</si>
  <si>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</si>
  <si>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</si>
  <si>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</si>
  <si>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</si>
  <si>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</si>
  <si>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</si>
  <si>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</si>
  <si>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</si>
  <si>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</si>
  <si>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</si>
  <si>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</si>
  <si>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</si>
  <si>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</si>
  <si>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</si>
  <si>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</si>
  <si>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</si>
  <si>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</si>
  <si>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</si>
  <si>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</si>
  <si>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</si>
  <si>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</si>
  <si>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</si>
  <si>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</si>
  <si>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</si>
  <si>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</si>
  <si>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</si>
  <si>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</si>
  <si>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</si>
  <si>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</si>
  <si>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</si>
  <si>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</si>
  <si>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</si>
  <si>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</si>
  <si>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</si>
  <si>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</si>
  <si>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</si>
  <si>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</si>
  <si>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</si>
  <si>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</si>
  <si>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</si>
  <si>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</si>
  <si>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</si>
  <si>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</si>
  <si>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</si>
  <si>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</si>
  <si>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</si>
  <si>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</si>
  <si>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</si>
  <si>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</si>
  <si>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</si>
  <si>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</si>
  <si>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</si>
  <si>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</si>
  <si>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</si>
  <si>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</si>
  <si>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</si>
  <si>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</si>
  <si>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</si>
  <si>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</si>
  <si>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</si>
  <si>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</si>
  <si>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</si>
  <si>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</si>
  <si>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</si>
  <si>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</si>
  <si>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</si>
  <si>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</si>
  <si>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</si>
  <si>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</si>
  <si>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</si>
  <si>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</si>
  <si>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</si>
  <si>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</si>
  <si>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</si>
  <si>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</si>
  <si>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</si>
  <si>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</si>
  <si>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</si>
  <si>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</si>
  <si>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</si>
  <si>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</si>
  <si>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</si>
  <si>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</si>
  <si>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</si>
  <si>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</si>
  <si>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</si>
  <si>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</si>
  <si>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</si>
  <si>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</si>
  <si>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</si>
  <si>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</si>
  <si>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</si>
  <si>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</si>
  <si>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</si>
  <si>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</si>
  <si>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</si>
  <si>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</si>
  <si>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</si>
  <si>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</si>
  <si>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</si>
  <si>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</si>
  <si>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</si>
  <si>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</si>
  <si>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</si>
  <si>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</si>
  <si>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</si>
  <si>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</si>
  <si>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</si>
  <si>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</si>
  <si>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</si>
  <si>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</si>
  <si>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</si>
  <si>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</si>
  <si>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</si>
  <si>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</si>
  <si>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</si>
  <si>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</si>
  <si>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</si>
  <si>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</si>
  <si>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</si>
  <si>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1.28</t>
  </si>
  <si>
    <t>▲ 0.17</t>
  </si>
  <si>
    <t>▲ 0.83</t>
  </si>
  <si>
    <t>水道事業会計</t>
  </si>
  <si>
    <t>一般会計</t>
  </si>
  <si>
    <t>国民健康保険事業特別会計</t>
  </si>
  <si>
    <t>下水道事業会計</t>
  </si>
  <si>
    <t>介護保険事業特別会計</t>
  </si>
  <si>
    <t>後期高齢者医療特別会計</t>
  </si>
  <si>
    <t>春雨墓苑事業特別会計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</si>
  <si>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</si>
  <si>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</si>
  <si>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</si>
  <si>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</si>
  <si>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</si>
  <si>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</si>
  <si>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</si>
  <si>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</si>
  <si>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尾張東部衛生組合</t>
  </si>
  <si>
    <t>瀬戸旭看護専門学校組合</t>
  </si>
  <si>
    <t>公立陶生病院組合</t>
  </si>
  <si>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</si>
  <si>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</si>
  <si>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尾張瀬戸駅整備㈱</t>
    <rPh sb="0" eb="2">
      <t>オワリ</t>
    </rPh>
    <rPh sb="2" eb="4">
      <t>セト</t>
    </rPh>
    <rPh sb="4" eb="5">
      <t>エキ</t>
    </rPh>
    <rPh sb="5" eb="7">
      <t>セイビ</t>
    </rPh>
    <phoneticPr fontId="2"/>
  </si>
  <si>
    <t>瀬戸まちづくり㈱</t>
    <rPh sb="0" eb="2">
      <t>セト</t>
    </rPh>
    <phoneticPr fontId="2"/>
  </si>
  <si>
    <t>尾張東流通センター㈱</t>
    <rPh sb="0" eb="2">
      <t>オワリ</t>
    </rPh>
    <rPh sb="2" eb="3">
      <t>ヒガシ</t>
    </rPh>
    <rPh sb="3" eb="5">
      <t>リュウツウ</t>
    </rPh>
    <phoneticPr fontId="2"/>
  </si>
  <si>
    <t>〇</t>
  </si>
  <si>
    <t>瀬戸市土地開発公社</t>
    <rPh sb="0" eb="3">
      <t>セトシ</t>
    </rPh>
    <rPh sb="3" eb="5">
      <t>トチ</t>
    </rPh>
    <rPh sb="5" eb="7">
      <t>カイハツ</t>
    </rPh>
    <rPh sb="7" eb="9">
      <t>コウシャ</t>
    </rPh>
    <phoneticPr fontId="2"/>
  </si>
  <si>
    <t>-</t>
    <phoneticPr fontId="2"/>
  </si>
  <si>
    <t>公共施設等整備基金</t>
    <rPh sb="0" eb="2">
      <t>コウキョウ</t>
    </rPh>
    <rPh sb="2" eb="4">
      <t>シセツ</t>
    </rPh>
    <rPh sb="4" eb="5">
      <t>トウ</t>
    </rPh>
    <rPh sb="5" eb="7">
      <t>セイビ</t>
    </rPh>
    <rPh sb="7" eb="9">
      <t>キキン</t>
    </rPh>
    <phoneticPr fontId="2"/>
  </si>
  <si>
    <t>産業資源採掘跡地等開発整備基金</t>
    <rPh sb="0" eb="2">
      <t>サンギョウ</t>
    </rPh>
    <rPh sb="2" eb="4">
      <t>シゲン</t>
    </rPh>
    <rPh sb="4" eb="6">
      <t>サイクツ</t>
    </rPh>
    <rPh sb="6" eb="8">
      <t>アトチ</t>
    </rPh>
    <rPh sb="8" eb="9">
      <t>トウ</t>
    </rPh>
    <rPh sb="9" eb="11">
      <t>カイハツ</t>
    </rPh>
    <rPh sb="11" eb="13">
      <t>セイビ</t>
    </rPh>
    <rPh sb="13" eb="15">
      <t>キキン</t>
    </rPh>
    <phoneticPr fontId="2"/>
  </si>
  <si>
    <t>教育創造基金</t>
    <rPh sb="0" eb="2">
      <t>キョウイク</t>
    </rPh>
    <rPh sb="2" eb="4">
      <t>ソウゾウ</t>
    </rPh>
    <rPh sb="4" eb="6">
      <t>キキン</t>
    </rPh>
    <phoneticPr fontId="5"/>
  </si>
  <si>
    <t>福祉基金</t>
    <rPh sb="0" eb="2">
      <t>フクシ</t>
    </rPh>
    <rPh sb="2" eb="4">
      <t>キキン</t>
    </rPh>
    <phoneticPr fontId="5"/>
  </si>
  <si>
    <t>新型コロナウイルス感染症対策基金</t>
    <rPh sb="0" eb="2">
      <t>シンガタ</t>
    </rPh>
    <rPh sb="9" eb="12">
      <t>カンセンショウ</t>
    </rPh>
    <rPh sb="12" eb="14">
      <t>タイサク</t>
    </rPh>
    <rPh sb="14" eb="16">
      <t>キキン</t>
    </rPh>
    <phoneticPr fontId="5"/>
  </si>
  <si>
    <t>-</t>
    <phoneticPr fontId="2"/>
  </si>
  <si>
    <t>(一財)瀬戸市開発公社</t>
    <rPh sb="1" eb="3">
      <t>イチザイ</t>
    </rPh>
    <rPh sb="4" eb="7">
      <t>セトシ</t>
    </rPh>
    <rPh sb="7" eb="9">
      <t>カイハツ</t>
    </rPh>
    <rPh sb="9" eb="11">
      <t>コウシャ</t>
    </rPh>
    <phoneticPr fontId="2"/>
  </si>
  <si>
    <t>(公財)瀬戸市文化振興財団</t>
    <rPh sb="1" eb="2">
      <t>コウ</t>
    </rPh>
    <rPh sb="7" eb="9">
      <t>ブンカ</t>
    </rPh>
    <rPh sb="9" eb="11">
      <t>シンコウ</t>
    </rPh>
    <rPh sb="11" eb="13">
      <t>ザイダン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</si>
  <si>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</si>
  <si>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</si>
  <si>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</si>
  <si>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組合等負担見込額の増などにより将来負担額が増加したことにより、将来負担比率は令和元年度に引き続き悪化し、類似団体と比べて高い水準となっている。一方、有形固定資産減価償却率は類似団体平均より低い水準にあるものの上昇傾向にある。
　今後は、公共施設等総合管理計画や個別施設計画に基づいた計画的な施設の長寿命化を行い、将来負担比率と有形固定資産減価償却率との適正な運用に努める。</t>
    <rPh sb="32" eb="34">
      <t>ショウライ</t>
    </rPh>
    <rPh sb="34" eb="36">
      <t>フタン</t>
    </rPh>
    <rPh sb="36" eb="38">
      <t>ヒリツ</t>
    </rPh>
    <rPh sb="39" eb="41">
      <t>レイワ</t>
    </rPh>
    <rPh sb="41" eb="43">
      <t>ガンネン</t>
    </rPh>
    <rPh sb="43" eb="44">
      <t>ド</t>
    </rPh>
    <rPh sb="45" eb="46">
      <t>ヒ</t>
    </rPh>
    <rPh sb="47" eb="48">
      <t>ツヅ</t>
    </rPh>
    <rPh sb="49" eb="51">
      <t>アッカ</t>
    </rPh>
    <rPh sb="53" eb="55">
      <t>ルイジ</t>
    </rPh>
    <rPh sb="55" eb="57">
      <t>ダンタイ</t>
    </rPh>
    <rPh sb="58" eb="59">
      <t>クラ</t>
    </rPh>
    <rPh sb="61" eb="62">
      <t>タカ</t>
    </rPh>
    <rPh sb="63" eb="65">
      <t>スイジュン</t>
    </rPh>
    <rPh sb="72" eb="74">
      <t>イッポウ</t>
    </rPh>
    <rPh sb="75" eb="77">
      <t>ユウケイ</t>
    </rPh>
    <rPh sb="77" eb="79">
      <t>コテイ</t>
    </rPh>
    <rPh sb="79" eb="81">
      <t>シサン</t>
    </rPh>
    <rPh sb="81" eb="83">
      <t>ゲンカ</t>
    </rPh>
    <rPh sb="83" eb="85">
      <t>ショウキャク</t>
    </rPh>
    <rPh sb="85" eb="86">
      <t>リツ</t>
    </rPh>
    <rPh sb="87" eb="89">
      <t>ルイジ</t>
    </rPh>
    <rPh sb="89" eb="91">
      <t>ダンタイ</t>
    </rPh>
    <rPh sb="91" eb="93">
      <t>ヘイキン</t>
    </rPh>
    <rPh sb="95" eb="96">
      <t>ヒク</t>
    </rPh>
    <rPh sb="97" eb="99">
      <t>スイジュン</t>
    </rPh>
    <rPh sb="105" eb="107">
      <t>ジョウショウ</t>
    </rPh>
    <rPh sb="107" eb="109">
      <t>ケイコウ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</si>
  <si>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</si>
  <si>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</si>
  <si>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</si>
  <si>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</si>
  <si>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</si>
  <si>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</si>
  <si>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実質公債費比率は類似団体平均を大幅に下回っているものの、将来負担比率については令和元年度に引き続き悪化し、類似団体平均を大幅に上回っている。
　今後は、個別施設計画に基づく施設の長寿命化等に係る借入により市債残高の増加が見込まれるが、引き続き計画的な借り入れを行い、財政の健全性の維持に努める。</t>
    <rPh sb="46" eb="47">
      <t>ヒ</t>
    </rPh>
    <rPh sb="48" eb="49">
      <t>ツヅ</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</si>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</sst>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63257</c:v>
                </c:pt>
                <c:pt idx="1">
                  <c:v>52308</c:v>
                </c:pt>
                <c:pt idx="2">
                  <c:v>46402</c:v>
                </c:pt>
                <c:pt idx="3">
                  <c:v>66343</c:v>
                </c:pt>
                <c:pt idx="4">
                  <c:v>56416</c:v>
                </c:pt>
              </c:numCache>
            </c:numRef>
          </c:val>
          <c:smooth val="0"/>
          <c:extLst>
            <c:ext xmlns:c16="http://schemas.microsoft.com/office/drawing/2014/chart" uri="{C3380CC4-5D6E-409C-BE32-E72D297353CC}">
              <c16:uniqueId val="{00000000-DFBA-483B-8DF9-5B4AFA32A4D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18311</c:v>
                </c:pt>
                <c:pt idx="1">
                  <c:v>16193</c:v>
                </c:pt>
                <c:pt idx="2">
                  <c:v>27181</c:v>
                </c:pt>
                <c:pt idx="3">
                  <c:v>67413</c:v>
                </c:pt>
                <c:pt idx="4">
                  <c:v>36251</c:v>
                </c:pt>
              </c:numCache>
            </c:numRef>
          </c:val>
          <c:smooth val="0"/>
          <c:extLst>
            <c:ext xmlns:c16="http://schemas.microsoft.com/office/drawing/2014/chart" uri="{C3380CC4-5D6E-409C-BE32-E72D297353CC}">
              <c16:uniqueId val="{00000001-DFBA-483B-8DF9-5B4AFA32A4D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5.81</c:v>
                </c:pt>
                <c:pt idx="1">
                  <c:v>6.5</c:v>
                </c:pt>
                <c:pt idx="2">
                  <c:v>6.27</c:v>
                </c:pt>
                <c:pt idx="3">
                  <c:v>5.41</c:v>
                </c:pt>
                <c:pt idx="4">
                  <c:v>8.11</c:v>
                </c:pt>
              </c:numCache>
            </c:numRef>
          </c:val>
          <c:extLst>
            <c:ext xmlns:c16="http://schemas.microsoft.com/office/drawing/2014/chart" uri="{C3380CC4-5D6E-409C-BE32-E72D297353CC}">
              <c16:uniqueId val="{00000000-DB2D-4705-96FC-3C13EF20A0B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15.34</c:v>
                </c:pt>
                <c:pt idx="1">
                  <c:v>15.22</c:v>
                </c:pt>
                <c:pt idx="2">
                  <c:v>15.11</c:v>
                </c:pt>
                <c:pt idx="3">
                  <c:v>15.09</c:v>
                </c:pt>
                <c:pt idx="4">
                  <c:v>12.43</c:v>
                </c:pt>
              </c:numCache>
            </c:numRef>
          </c:val>
          <c:extLst>
            <c:ext xmlns:c16="http://schemas.microsoft.com/office/drawing/2014/chart" uri="{C3380CC4-5D6E-409C-BE32-E72D297353CC}">
              <c16:uniqueId val="{00000001-DB2D-4705-96FC-3C13EF20A0B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-1.28</c:v>
                </c:pt>
                <c:pt idx="1">
                  <c:v>0.75</c:v>
                </c:pt>
                <c:pt idx="2">
                  <c:v>-0.17</c:v>
                </c:pt>
                <c:pt idx="3">
                  <c:v>-0.83</c:v>
                </c:pt>
                <c:pt idx="4">
                  <c:v>0.77</c:v>
                </c:pt>
              </c:numCache>
            </c:numRef>
          </c:val>
          <c:smooth val="0"/>
          <c:extLst>
            <c:ext xmlns:c16="http://schemas.microsoft.com/office/drawing/2014/chart" uri="{C3380CC4-5D6E-409C-BE32-E72D297353CC}">
              <c16:uniqueId val="{00000002-DB2D-4705-96FC-3C13EF20A0B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0.01</c:v>
                </c:pt>
                <c:pt idx="8">
                  <c:v>0</c:v>
                </c:pt>
                <c:pt idx="9">
                  <c:v>0</c:v>
                </c:pt>
              </c:numCache>
            </c:numRef>
          </c:val>
          <c:extLst>
            <c:ext xmlns:c16="http://schemas.microsoft.com/office/drawing/2014/chart" uri="{C3380CC4-5D6E-409C-BE32-E72D297353CC}">
              <c16:uniqueId val="{00000000-3307-4D19-82DF-0F32E491032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307-4D19-82DF-0F32E491032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307-4D19-82DF-0F32E4910326}"/>
            </c:ext>
          </c:extLst>
        </c:ser>
        <c:ser>
          <c:idx val="3"/>
          <c:order val="3"/>
          <c:tx>
            <c:strRef>
              <c:f>データシート!$A$30</c:f>
              <c:strCache>
                <c:ptCount val="1"/>
                <c:pt idx="0">
                  <c:v>春雨墓苑事業特別会計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7.0000000000000007E-2</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307-4D19-82DF-0F32E491032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0.04</c:v>
                </c:pt>
                <c:pt idx="2">
                  <c:v>#N/A</c:v>
                </c:pt>
                <c:pt idx="3">
                  <c:v>0.05</c:v>
                </c:pt>
                <c:pt idx="4">
                  <c:v>#N/A</c:v>
                </c:pt>
                <c:pt idx="5">
                  <c:v>0.03</c:v>
                </c:pt>
                <c:pt idx="6">
                  <c:v>#N/A</c:v>
                </c:pt>
                <c:pt idx="7">
                  <c:v>0.03</c:v>
                </c:pt>
                <c:pt idx="8">
                  <c:v>#N/A</c:v>
                </c:pt>
                <c:pt idx="9">
                  <c:v>0.04</c:v>
                </c:pt>
              </c:numCache>
            </c:numRef>
          </c:val>
          <c:extLst>
            <c:ext xmlns:c16="http://schemas.microsoft.com/office/drawing/2014/chart" uri="{C3380CC4-5D6E-409C-BE32-E72D297353CC}">
              <c16:uniqueId val="{00000004-3307-4D19-82DF-0F32E4910326}"/>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0.88</c:v>
                </c:pt>
                <c:pt idx="2">
                  <c:v>#N/A</c:v>
                </c:pt>
                <c:pt idx="3">
                  <c:v>1.89</c:v>
                </c:pt>
                <c:pt idx="4">
                  <c:v>#N/A</c:v>
                </c:pt>
                <c:pt idx="5">
                  <c:v>2.48</c:v>
                </c:pt>
                <c:pt idx="6">
                  <c:v>#N/A</c:v>
                </c:pt>
                <c:pt idx="7">
                  <c:v>0.96</c:v>
                </c:pt>
                <c:pt idx="8">
                  <c:v>#N/A</c:v>
                </c:pt>
                <c:pt idx="9">
                  <c:v>0.26</c:v>
                </c:pt>
              </c:numCache>
            </c:numRef>
          </c:val>
          <c:extLst>
            <c:ext xmlns:c16="http://schemas.microsoft.com/office/drawing/2014/chart" uri="{C3380CC4-5D6E-409C-BE32-E72D297353CC}">
              <c16:uniqueId val="{00000005-3307-4D19-82DF-0F32E4910326}"/>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0.44</c:v>
                </c:pt>
              </c:numCache>
            </c:numRef>
          </c:val>
          <c:extLst>
            <c:ext xmlns:c16="http://schemas.microsoft.com/office/drawing/2014/chart" uri="{C3380CC4-5D6E-409C-BE32-E72D297353CC}">
              <c16:uniqueId val="{00000006-3307-4D19-82DF-0F32E4910326}"/>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2.4500000000000002</c:v>
                </c:pt>
                <c:pt idx="2">
                  <c:v>#N/A</c:v>
                </c:pt>
                <c:pt idx="3">
                  <c:v>2.94</c:v>
                </c:pt>
                <c:pt idx="4">
                  <c:v>#N/A</c:v>
                </c:pt>
                <c:pt idx="5">
                  <c:v>1.91</c:v>
                </c:pt>
                <c:pt idx="6">
                  <c:v>#N/A</c:v>
                </c:pt>
                <c:pt idx="7">
                  <c:v>1.61</c:v>
                </c:pt>
                <c:pt idx="8">
                  <c:v>#N/A</c:v>
                </c:pt>
                <c:pt idx="9">
                  <c:v>2.06</c:v>
                </c:pt>
              </c:numCache>
            </c:numRef>
          </c:val>
          <c:extLst>
            <c:ext xmlns:c16="http://schemas.microsoft.com/office/drawing/2014/chart" uri="{C3380CC4-5D6E-409C-BE32-E72D297353CC}">
              <c16:uniqueId val="{00000007-3307-4D19-82DF-0F32E491032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5.73</c:v>
                </c:pt>
                <c:pt idx="2">
                  <c:v>#N/A</c:v>
                </c:pt>
                <c:pt idx="3">
                  <c:v>6.49</c:v>
                </c:pt>
                <c:pt idx="4">
                  <c:v>#N/A</c:v>
                </c:pt>
                <c:pt idx="5">
                  <c:v>6.26</c:v>
                </c:pt>
                <c:pt idx="6">
                  <c:v>#N/A</c:v>
                </c:pt>
                <c:pt idx="7">
                  <c:v>5.4</c:v>
                </c:pt>
                <c:pt idx="8">
                  <c:v>#N/A</c:v>
                </c:pt>
                <c:pt idx="9">
                  <c:v>8.11</c:v>
                </c:pt>
              </c:numCache>
            </c:numRef>
          </c:val>
          <c:extLst>
            <c:ext xmlns:c16="http://schemas.microsoft.com/office/drawing/2014/chart" uri="{C3380CC4-5D6E-409C-BE32-E72D297353CC}">
              <c16:uniqueId val="{00000008-3307-4D19-82DF-0F32E491032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11.47</c:v>
                </c:pt>
                <c:pt idx="2">
                  <c:v>#N/A</c:v>
                </c:pt>
                <c:pt idx="3">
                  <c:v>13.08</c:v>
                </c:pt>
                <c:pt idx="4">
                  <c:v>#N/A</c:v>
                </c:pt>
                <c:pt idx="5">
                  <c:v>13.41</c:v>
                </c:pt>
                <c:pt idx="6">
                  <c:v>#N/A</c:v>
                </c:pt>
                <c:pt idx="7">
                  <c:v>13.61</c:v>
                </c:pt>
                <c:pt idx="8">
                  <c:v>#N/A</c:v>
                </c:pt>
                <c:pt idx="9">
                  <c:v>13.71</c:v>
                </c:pt>
              </c:numCache>
            </c:numRef>
          </c:val>
          <c:extLst>
            <c:ext xmlns:c16="http://schemas.microsoft.com/office/drawing/2014/chart" uri="{C3380CC4-5D6E-409C-BE32-E72D297353CC}">
              <c16:uniqueId val="{00000009-3307-4D19-82DF-0F32E491032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3110</c:v>
                </c:pt>
                <c:pt idx="5">
                  <c:v>3175</c:v>
                </c:pt>
                <c:pt idx="8">
                  <c:v>3292</c:v>
                </c:pt>
                <c:pt idx="11">
                  <c:v>3246</c:v>
                </c:pt>
                <c:pt idx="14">
                  <c:v>3172</c:v>
                </c:pt>
              </c:numCache>
            </c:numRef>
          </c:val>
          <c:extLst>
            <c:ext xmlns:c16="http://schemas.microsoft.com/office/drawing/2014/chart" uri="{C3380CC4-5D6E-409C-BE32-E72D297353CC}">
              <c16:uniqueId val="{00000000-6367-4CC1-ACA9-BC3EBBF0EC7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367-4CC1-ACA9-BC3EBBF0EC7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367-4CC1-ACA9-BC3EBBF0EC7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408</c:v>
                </c:pt>
                <c:pt idx="3">
                  <c:v>849</c:v>
                </c:pt>
                <c:pt idx="6">
                  <c:v>736</c:v>
                </c:pt>
                <c:pt idx="9">
                  <c:v>1092</c:v>
                </c:pt>
                <c:pt idx="12">
                  <c:v>1487</c:v>
                </c:pt>
              </c:numCache>
            </c:numRef>
          </c:val>
          <c:extLst>
            <c:ext xmlns:c16="http://schemas.microsoft.com/office/drawing/2014/chart" uri="{C3380CC4-5D6E-409C-BE32-E72D297353CC}">
              <c16:uniqueId val="{00000003-6367-4CC1-ACA9-BC3EBBF0EC7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455</c:v>
                </c:pt>
                <c:pt idx="3">
                  <c:v>480</c:v>
                </c:pt>
                <c:pt idx="6">
                  <c:v>488</c:v>
                </c:pt>
                <c:pt idx="9">
                  <c:v>525</c:v>
                </c:pt>
                <c:pt idx="12">
                  <c:v>488</c:v>
                </c:pt>
              </c:numCache>
            </c:numRef>
          </c:val>
          <c:extLst>
            <c:ext xmlns:c16="http://schemas.microsoft.com/office/drawing/2014/chart" uri="{C3380CC4-5D6E-409C-BE32-E72D297353CC}">
              <c16:uniqueId val="{00000004-6367-4CC1-ACA9-BC3EBBF0EC7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367-4CC1-ACA9-BC3EBBF0EC7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367-4CC1-ACA9-BC3EBBF0EC7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2206</c:v>
                </c:pt>
                <c:pt idx="3">
                  <c:v>2226</c:v>
                </c:pt>
                <c:pt idx="6">
                  <c:v>2219</c:v>
                </c:pt>
                <c:pt idx="9">
                  <c:v>2165</c:v>
                </c:pt>
                <c:pt idx="12">
                  <c:v>2083</c:v>
                </c:pt>
              </c:numCache>
            </c:numRef>
          </c:val>
          <c:extLst>
            <c:ext xmlns:c16="http://schemas.microsoft.com/office/drawing/2014/chart" uri="{C3380CC4-5D6E-409C-BE32-E72D297353CC}">
              <c16:uniqueId val="{00000007-6367-4CC1-ACA9-BC3EBBF0EC7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-41</c:v>
                </c:pt>
                <c:pt idx="2">
                  <c:v>#N/A</c:v>
                </c:pt>
                <c:pt idx="3">
                  <c:v>#N/A</c:v>
                </c:pt>
                <c:pt idx="4">
                  <c:v>380</c:v>
                </c:pt>
                <c:pt idx="5">
                  <c:v>#N/A</c:v>
                </c:pt>
                <c:pt idx="6">
                  <c:v>#N/A</c:v>
                </c:pt>
                <c:pt idx="7">
                  <c:v>151</c:v>
                </c:pt>
                <c:pt idx="8">
                  <c:v>#N/A</c:v>
                </c:pt>
                <c:pt idx="9">
                  <c:v>#N/A</c:v>
                </c:pt>
                <c:pt idx="10">
                  <c:v>536</c:v>
                </c:pt>
                <c:pt idx="11">
                  <c:v>#N/A</c:v>
                </c:pt>
                <c:pt idx="12">
                  <c:v>#N/A</c:v>
                </c:pt>
                <c:pt idx="13">
                  <c:v>886</c:v>
                </c:pt>
                <c:pt idx="14">
                  <c:v>#N/A</c:v>
                </c:pt>
              </c:numCache>
            </c:numRef>
          </c:val>
          <c:smooth val="0"/>
          <c:extLst>
            <c:ext xmlns:c16="http://schemas.microsoft.com/office/drawing/2014/chart" uri="{C3380CC4-5D6E-409C-BE32-E72D297353CC}">
              <c16:uniqueId val="{00000008-6367-4CC1-ACA9-BC3EBBF0EC7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30023</c:v>
                </c:pt>
                <c:pt idx="5">
                  <c:v>32449</c:v>
                </c:pt>
                <c:pt idx="8">
                  <c:v>33505</c:v>
                </c:pt>
                <c:pt idx="11">
                  <c:v>34415</c:v>
                </c:pt>
                <c:pt idx="14">
                  <c:v>34512</c:v>
                </c:pt>
              </c:numCache>
            </c:numRef>
          </c:val>
          <c:extLst>
            <c:ext xmlns:c16="http://schemas.microsoft.com/office/drawing/2014/chart" uri="{C3380CC4-5D6E-409C-BE32-E72D297353CC}">
              <c16:uniqueId val="{00000000-B40F-4326-ABD6-5042CAC8F18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7348</c:v>
                </c:pt>
                <c:pt idx="5">
                  <c:v>7199</c:v>
                </c:pt>
                <c:pt idx="8">
                  <c:v>7572</c:v>
                </c:pt>
                <c:pt idx="11">
                  <c:v>8016</c:v>
                </c:pt>
                <c:pt idx="14">
                  <c:v>8175</c:v>
                </c:pt>
              </c:numCache>
            </c:numRef>
          </c:val>
          <c:extLst>
            <c:ext xmlns:c16="http://schemas.microsoft.com/office/drawing/2014/chart" uri="{C3380CC4-5D6E-409C-BE32-E72D297353CC}">
              <c16:uniqueId val="{00000001-B40F-4326-ABD6-5042CAC8F18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8259</c:v>
                </c:pt>
                <c:pt idx="5">
                  <c:v>9036</c:v>
                </c:pt>
                <c:pt idx="8">
                  <c:v>9295</c:v>
                </c:pt>
                <c:pt idx="11">
                  <c:v>9548</c:v>
                </c:pt>
                <c:pt idx="14">
                  <c:v>8728</c:v>
                </c:pt>
              </c:numCache>
            </c:numRef>
          </c:val>
          <c:extLst>
            <c:ext xmlns:c16="http://schemas.microsoft.com/office/drawing/2014/chart" uri="{C3380CC4-5D6E-409C-BE32-E72D297353CC}">
              <c16:uniqueId val="{00000002-B40F-4326-ABD6-5042CAC8F18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40F-4326-ABD6-5042CAC8F18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40F-4326-ABD6-5042CAC8F18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227</c:v>
                </c:pt>
                <c:pt idx="3">
                  <c:v>217</c:v>
                </c:pt>
                <c:pt idx="6">
                  <c:v>1138</c:v>
                </c:pt>
                <c:pt idx="9">
                  <c:v>0</c:v>
                </c:pt>
                <c:pt idx="12">
                  <c:v>0</c:v>
                </c:pt>
              </c:numCache>
            </c:numRef>
          </c:val>
          <c:extLst>
            <c:ext xmlns:c16="http://schemas.microsoft.com/office/drawing/2014/chart" uri="{C3380CC4-5D6E-409C-BE32-E72D297353CC}">
              <c16:uniqueId val="{00000005-B40F-4326-ABD6-5042CAC8F18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4827</c:v>
                </c:pt>
                <c:pt idx="3">
                  <c:v>4630</c:v>
                </c:pt>
                <c:pt idx="6">
                  <c:v>4711</c:v>
                </c:pt>
                <c:pt idx="9">
                  <c:v>4637</c:v>
                </c:pt>
                <c:pt idx="12">
                  <c:v>4608</c:v>
                </c:pt>
              </c:numCache>
            </c:numRef>
          </c:val>
          <c:extLst>
            <c:ext xmlns:c16="http://schemas.microsoft.com/office/drawing/2014/chart" uri="{C3380CC4-5D6E-409C-BE32-E72D297353CC}">
              <c16:uniqueId val="{00000006-B40F-4326-ABD6-5042CAC8F18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3492</c:v>
                </c:pt>
                <c:pt idx="3">
                  <c:v>8211</c:v>
                </c:pt>
                <c:pt idx="6">
                  <c:v>12889</c:v>
                </c:pt>
                <c:pt idx="9">
                  <c:v>15614</c:v>
                </c:pt>
                <c:pt idx="12">
                  <c:v>16973</c:v>
                </c:pt>
              </c:numCache>
            </c:numRef>
          </c:val>
          <c:extLst>
            <c:ext xmlns:c16="http://schemas.microsoft.com/office/drawing/2014/chart" uri="{C3380CC4-5D6E-409C-BE32-E72D297353CC}">
              <c16:uniqueId val="{00000007-B40F-4326-ABD6-5042CAC8F18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6872</c:v>
                </c:pt>
                <c:pt idx="3">
                  <c:v>7127</c:v>
                </c:pt>
                <c:pt idx="6">
                  <c:v>7554</c:v>
                </c:pt>
                <c:pt idx="9">
                  <c:v>7656</c:v>
                </c:pt>
                <c:pt idx="12">
                  <c:v>7338</c:v>
                </c:pt>
              </c:numCache>
            </c:numRef>
          </c:val>
          <c:extLst>
            <c:ext xmlns:c16="http://schemas.microsoft.com/office/drawing/2014/chart" uri="{C3380CC4-5D6E-409C-BE32-E72D297353CC}">
              <c16:uniqueId val="{00000008-B40F-4326-ABD6-5042CAC8F18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592</c:v>
                </c:pt>
                <c:pt idx="9">
                  <c:v>520</c:v>
                </c:pt>
                <c:pt idx="12">
                  <c:v>498</c:v>
                </c:pt>
              </c:numCache>
            </c:numRef>
          </c:val>
          <c:extLst>
            <c:ext xmlns:c16="http://schemas.microsoft.com/office/drawing/2014/chart" uri="{C3380CC4-5D6E-409C-BE32-E72D297353CC}">
              <c16:uniqueId val="{00000009-B40F-4326-ABD6-5042CAC8F18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22768</c:v>
                </c:pt>
                <c:pt idx="3">
                  <c:v>22366</c:v>
                </c:pt>
                <c:pt idx="6">
                  <c:v>22598</c:v>
                </c:pt>
                <c:pt idx="9">
                  <c:v>25733</c:v>
                </c:pt>
                <c:pt idx="12">
                  <c:v>26636</c:v>
                </c:pt>
              </c:numCache>
            </c:numRef>
          </c:val>
          <c:extLst>
            <c:ext xmlns:c16="http://schemas.microsoft.com/office/drawing/2014/chart" uri="{C3380CC4-5D6E-409C-BE32-E72D297353CC}">
              <c16:uniqueId val="{0000000A-B40F-4326-ABD6-5042CAC8F18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2180</c:v>
                </c:pt>
                <c:pt idx="11">
                  <c:v>#N/A</c:v>
                </c:pt>
                <c:pt idx="12">
                  <c:v>#N/A</c:v>
                </c:pt>
                <c:pt idx="13">
                  <c:v>4636</c:v>
                </c:pt>
                <c:pt idx="14">
                  <c:v>#N/A</c:v>
                </c:pt>
              </c:numCache>
            </c:numRef>
          </c:val>
          <c:smooth val="0"/>
          <c:extLst>
            <c:ext xmlns:c16="http://schemas.microsoft.com/office/drawing/2014/chart" uri="{C3380CC4-5D6E-409C-BE32-E72D297353CC}">
              <c16:uniqueId val="{0000000B-B40F-4326-ABD6-5042CAC8F18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3609</c:v>
                </c:pt>
                <c:pt idx="1">
                  <c:v>3612</c:v>
                </c:pt>
                <c:pt idx="2">
                  <c:v>3085</c:v>
                </c:pt>
              </c:numCache>
            </c:numRef>
          </c:val>
          <c:extLst>
            <c:ext xmlns:c16="http://schemas.microsoft.com/office/drawing/2014/chart" uri="{C3380CC4-5D6E-409C-BE32-E72D297353CC}">
              <c16:uniqueId val="{00000000-407D-4ECC-BCAF-93D89BFFF2F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46</c:v>
                </c:pt>
                <c:pt idx="1">
                  <c:v>46</c:v>
                </c:pt>
                <c:pt idx="2">
                  <c:v>46</c:v>
                </c:pt>
              </c:numCache>
            </c:numRef>
          </c:val>
          <c:extLst>
            <c:ext xmlns:c16="http://schemas.microsoft.com/office/drawing/2014/chart" uri="{C3380CC4-5D6E-409C-BE32-E72D297353CC}">
              <c16:uniqueId val="{00000001-407D-4ECC-BCAF-93D89BFFF2F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4535</c:v>
                </c:pt>
                <c:pt idx="1">
                  <c:v>4302</c:v>
                </c:pt>
                <c:pt idx="2">
                  <c:v>3879</c:v>
                </c:pt>
              </c:numCache>
            </c:numRef>
          </c:val>
          <c:extLst>
            <c:ext xmlns:c16="http://schemas.microsoft.com/office/drawing/2014/chart" uri="{C3380CC4-5D6E-409C-BE32-E72D297353CC}">
              <c16:uniqueId val="{00000002-407D-4ECC-BCAF-93D89BFFF2F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{AAFF805F-418F-4541-9734-4BCD6FDD1345}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87E-448D-8791-DAB72F0425B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{5A4DDB39-6AF0-4409-A015-AE067BB41333}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87E-448D-8791-DAB72F0425B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{802FCDD3-2D64-4C27-8FA9-EECEAB28D293}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87E-448D-8791-DAB72F0425B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{EE232AD4-B7CA-4F1E-BBAE-40B61CBC8837}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87E-448D-8791-DAB72F0425B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{16953D29-1C29-43A1-ABD5-267BA21DDC11}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87E-448D-8791-DAB72F0425B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{42916F56-24FA-4D5C-8A01-769D733E234B}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87E-448D-8791-DAB72F0425B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{C29AFFFE-6A3E-42DA-BE56-62C2C5983B8A}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87E-448D-8791-DAB72F0425B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{F71B1903-9A21-4454-AC21-53C9362BB295}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87E-448D-8791-DAB72F0425B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{915F9599-D789-4CF9-B21E-AA876537A1A7}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87E-448D-8791-DAB72F0425B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c:v>
                </c:pt>
                <c:pt idx="8">
                  <c:v>56.7</c:v>
                </c:pt>
                <c:pt idx="16">
                  <c:v>58.3</c:v>
                </c:pt>
                <c:pt idx="24">
                  <c:v>57.8</c:v>
                </c:pt>
                <c:pt idx="32">
                  <c:v>58.8</c:v>
                </c:pt>
              </c:numCache>
            </c:numRef>
          </c:xVal>
          <c:yVal>
            <c:numRef>
              <c:f>公会計指標分析・財政指標組合せ分析表!$BP$51:$DC$51</c:f>
              <c:numCache>
                <c:formatCode>#,##0.0;"▲ "#,##0.0</c:formatCode>
                <c:ptCount val="40"/>
                <c:pt idx="24">
                  <c:v>10.1</c:v>
                </c:pt>
                <c:pt idx="32">
                  <c:v>20.7</c:v>
                </c:pt>
              </c:numCache>
            </c:numRef>
          </c:yVal>
          <c:smooth val="0"/>
          <c:extLst>
            <c:ext xmlns:c16="http://schemas.microsoft.com/office/drawing/2014/chart" uri="{C3380CC4-5D6E-409C-BE32-E72D297353CC}">
              <c16:uniqueId val="{00000009-287E-448D-8791-DAB72F0425B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{9E471620-256E-4A4B-A8E2-1B5A18C57D6B}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87E-448D-8791-DAB72F0425B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{95EA2748-9C4E-4DBE-B12B-D6F237E5558F}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87E-448D-8791-DAB72F0425B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{0B73E5B4-8CAC-450F-AA85-36EDDC450556}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87E-448D-8791-DAB72F0425B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{F449B844-620D-4515-999F-94B36FCD8995}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87E-448D-8791-DAB72F0425B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{5FC8029B-DB6A-4E6A-B220-64B54ABD6659}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87E-448D-8791-DAB72F0425B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{F4DFE4FD-ACF7-4C5A-BAC5-AB5C64F73826}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87E-448D-8791-DAB72F0425B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{DED68176-213B-47CB-8BC9-50173CCCC506}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87E-448D-8791-DAB72F0425B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{BC6AAEEA-3D26-406A-992A-A9CB92ACE873}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87E-448D-8791-DAB72F0425B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{5D4BC457-01F2-4CB3-B952-F061E1192782}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87E-448D-8791-DAB72F0425B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58.6</c:v>
                </c:pt>
                <c:pt idx="16">
                  <c:v>60.2</c:v>
                </c:pt>
                <c:pt idx="24">
                  <c:v>60.4</c:v>
                </c:pt>
                <c:pt idx="32">
                  <c:v>61.9</c:v>
                </c:pt>
              </c:numCache>
            </c:numRef>
          </c:xVal>
          <c:yVal>
            <c:numRef>
              <c:f>公会計指標分析・財政指標組合せ分析表!$BP$55:$DC$55</c:f>
              <c:numCache>
                <c:formatCode>#,##0.0;"▲ "#,##0.0</c:formatCode>
                <c:ptCount val="40"/>
                <c:pt idx="0">
                  <c:v>6.5</c:v>
                </c:pt>
                <c:pt idx="8">
                  <c:v>5.8</c:v>
                </c:pt>
                <c:pt idx="16">
                  <c:v>2.7</c:v>
                </c:pt>
                <c:pt idx="24">
                  <c:v>0.5</c:v>
                </c:pt>
                <c:pt idx="32">
                  <c:v>5.9</c:v>
                </c:pt>
              </c:numCache>
            </c:numRef>
          </c:yVal>
          <c:smooth val="0"/>
          <c:extLst>
            <c:ext xmlns:c16="http://schemas.microsoft.com/office/drawing/2014/chart" uri="{C3380CC4-5D6E-409C-BE32-E72D297353CC}">
              <c16:uniqueId val="{00000013-287E-448D-8791-DAB72F0425B8}"/>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{2DDAAC0F-7B6E-4265-9997-A31FD47BACBC}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779-4245-8089-355C5084190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{1F4EF296-3F3C-4E95-B156-4DE564A1188D}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779-4245-8089-355C5084190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{305C57C5-756D-418D-AA60-449C3B753D5F}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779-4245-8089-355C5084190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{D2C669B9-C246-4252-AADF-740B1B70EFD4}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779-4245-8089-355C5084190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{7A96855E-B926-46D7-AC03-63E460D38116}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779-4245-8089-355C50841907}"/>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{CD7E53CE-297B-4C3C-B499-546236AD4A33}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779-4245-8089-355C50841907}"/>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{7AF9B9A3-7F19-404E-90F1-F406CB27F2B7}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779-4245-8089-355C50841907}"/>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{ED333D34-C9C3-4A5B-85CD-B77B446DC700}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779-4245-8089-355C50841907}"/>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{5C030B38-A3E5-4677-A010-CBBD940F3EFC}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779-4245-8089-355C5084190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0.4</c:v>
                </c:pt>
                <c:pt idx="8">
                  <c:v>0.4</c:v>
                </c:pt>
                <c:pt idx="16">
                  <c:v>0.7</c:v>
                </c:pt>
                <c:pt idx="24">
                  <c:v>1.6</c:v>
                </c:pt>
                <c:pt idx="32">
                  <c:v>2.2999999999999998</c:v>
                </c:pt>
              </c:numCache>
            </c:numRef>
          </c:xVal>
          <c:yVal>
            <c:numRef>
              <c:f>公会計指標分析・財政指標組合せ分析表!$BP$73:$DC$73</c:f>
              <c:numCache>
                <c:formatCode>#,##0.0;"▲ "#,##0.0</c:formatCode>
                <c:ptCount val="40"/>
                <c:pt idx="24">
                  <c:v>10.1</c:v>
                </c:pt>
                <c:pt idx="32">
                  <c:v>20.7</c:v>
                </c:pt>
              </c:numCache>
            </c:numRef>
          </c:yVal>
          <c:smooth val="0"/>
          <c:extLst>
            <c:ext xmlns:c16="http://schemas.microsoft.com/office/drawing/2014/chart" uri="{C3380CC4-5D6E-409C-BE32-E72D297353CC}">
              <c16:uniqueId val="{00000009-0779-4245-8089-355C5084190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{8B7248CD-E169-46BB-8441-6EE158870A12}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779-4245-8089-355C5084190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{61E4A55E-1F67-4E68-B157-FB6D55581D0D}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779-4245-8089-355C5084190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{4EE79027-8349-4973-B516-3B3E59B7985A}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779-4245-8089-355C5084190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{2D771667-A907-4235-8AA8-2F04AADA5E65}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779-4245-8089-355C5084190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{09BBC26F-1433-4F8B-A579-FCB6225719A6}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779-4245-8089-355C50841907}"/>
                </c:ext>
              </c:extLst>
            </c:dLbl>
            <c:dLbl>
              <c:idx val="8"/>
              <c:layout>
                <c:manualLayout>
                  <c:x val="-3.8033698733677027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{F77097FF-0595-4FA3-8CC9-77E679D9379C}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779-4245-8089-355C50841907}"/>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{E7000495-A4A2-4B0B-B30C-D638FA12BBCE}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779-4245-8089-355C50841907}"/>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{30468E41-7231-4EED-8FF5-AB48A2E0D17A}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779-4245-8089-355C50841907}"/>
                </c:ext>
              </c:extLst>
            </c:dLbl>
            <c:dLbl>
              <c:idx val="32"/>
              <c:layout>
                <c:manualLayout>
                  <c:x val="-2.5234635610509194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{8BAE42F8-2F6F-4348-9A32-2C1D9B9E337F}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779-4245-8089-355C5084190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5.3</c:v>
                </c:pt>
                <c:pt idx="16">
                  <c:v>5</c:v>
                </c:pt>
                <c:pt idx="24">
                  <c:v>5.0999999999999996</c:v>
                </c:pt>
                <c:pt idx="32">
                  <c:v>5.2</c:v>
                </c:pt>
              </c:numCache>
            </c:numRef>
          </c:xVal>
          <c:yVal>
            <c:numRef>
              <c:f>公会計指標分析・財政指標組合せ分析表!$BP$77:$DC$77</c:f>
              <c:numCache>
                <c:formatCode>#,##0.0;"▲ "#,##0.0</c:formatCode>
                <c:ptCount val="40"/>
                <c:pt idx="0">
                  <c:v>6.5</c:v>
                </c:pt>
                <c:pt idx="8">
                  <c:v>5.8</c:v>
                </c:pt>
                <c:pt idx="16">
                  <c:v>2.7</c:v>
                </c:pt>
                <c:pt idx="24">
                  <c:v>0.5</c:v>
                </c:pt>
                <c:pt idx="32">
                  <c:v>5.9</c:v>
                </c:pt>
              </c:numCache>
            </c:numRef>
          </c:yVal>
          <c:smooth val="0"/>
          <c:extLst>
            <c:ext xmlns:c16="http://schemas.microsoft.com/office/drawing/2014/chart" uri="{C3380CC4-5D6E-409C-BE32-E72D297353CC}">
              <c16:uniqueId val="{00000013-0779-4245-8089-355C50841907}"/>
            </c:ext>
          </c:extLst>
        </c:ser>
        <c:dLbls>
          <c:showLegendKey val="0"/>
          <c:showVal val="1"/>
          <c:showCatName val="0"/>
          <c:showSerName val="0"/>
          <c:showPercent val="0"/>
          <c:showBubbleSize val="0"/>
        </c:dLbls>
        <c:axId val="84219776"/>
        <c:axId val="84234240"/>
      </c:scatterChart>
      <c:valAx>
        <c:axId val="84219776"/>
        <c:scaling>
          <c:orientation val="maxMin"/>
          <c:max val="7"/>
          <c:min val="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愛知県瀬戸市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公立陶生病院組合の起こした地方債の償還に充てたと認められる負担金が増加したことなどにより、単年度の実質公債費比率が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へと</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ポイントの上昇となっている。結果として、３年平均で前年度の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へと</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ポイントの上昇となっている。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小中一貫校建設に係る起債の元金償還の開始や、尾張東部衛生組合のごみ処理施設長寿命化に係る起債などによる公債費負担の増が見込まれるため、引き続き市債の借入を計画的に行い、公債費負担の適正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新規の積立ては行わず、毎年運用益のみ増加している。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なお、満期一括償還地方債の借入はない。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愛知県瀬戸市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小中一貫校建設工事に係る地方債の発行や、公立陶生病院組合において、新型コロナウイルス感染症の影響により医業収益が大幅に減少する見込みとなったことに伴う一般会計からの繰出金の増に係る組合等負担等見込額の増などにより、将来負担額が大幅に増加し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今後も、尾張東部衛生組合のごみ処理施設長寿命化に係る起債などによる将来負担の増が見込まれるため、引き続き計画的な借入により、将来負担の適正化に努める。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愛知県瀬戸市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歳出決算不用額や決算剰余金等を財政調整基金に約７６５百万円積み立てた一方、新型コロナウイルス感染症対策事業に充当するために約１，２９２百万円取り崩した。また、公共施設等整備事業に充当するために公共施設等整備基金を約８５４百万円取り崩したこと等により、基金全体として約９５０百万円の減少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公共施設等整備基金について、今後増大する公共施設等の更新需要に対応するために取り崩しが多くなり、残高が減少していく見込みである。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公共施設等整備基金：公共施設、公用施設その他の本市が所有する建築物その他の工作物の整備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産業資源採掘跡地等開発整備基金：産業資源採掘跡地及びその周辺地域の開発整備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教育創造基金：学校教育の充実及び振興に資する事業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福祉基金：市民の福祉の増進を図るために行う事業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新型コロナウイルス感染症対策基金：新型コロナウイルス感染症対策事業</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公共施設等整備基金：公共施設等整備事業に充当するために約８５４百万円取り崩したこと等により、約７６７百万円の減少となった。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教育創造基金：寄附により約２２３百万円積み立てた。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福祉基金：真に効果のある障害者施策に充当するために約６８百万円積み立てた。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新型コロナウイルス感染症対策基金：寄附等により約４０百万円積み立てた。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公共施設等整備基金：今後増大する公共施設等の更新需要に対応するために取り崩しが多くなり、残高が減少していく見込みである。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歳出決算不用額や決算剰余金等を約７６５百万円積み立てた一方、新型コロナウイルス感染症対策事業に充当するために約１，２９２百万円取り崩したことにより、約５２７百万円の減少となった。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災害などにより財源が必要な場合において、安定的な財政運営を行うため、基金残高の目安を標準財政規模の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新型コロナウイルス対策費用に充てるために取り崩しており、一時的に残高は減少している。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その後は歳出決算不用額や決算剰余金等を積み立て、基金残高を目安の額まで回復させる予定である。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基金運用益を積み立てたことによる増加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新規の積立ては行わず、毎年運用益のみ増加する見込みである。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129,166
124,803
111.40
57,985,230
55,005,552
2,012,753
24,814,795
26,635,973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有形固定資産減価償却率は類似団体平均より低い水準にある。令和元年度に小中一貫校の建設を行ったことなどにより、一旦改善されたものの経年でみると上昇傾向にある。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現在は、平成２８年度に策定した公共施設等総合管理計画に基づき、それぞれの施設の個別施設計画を作成し、施設の長寿命化を行っている。そのため、今後も有形固定資産減価償却率の伸びは緩やかになることが見込まれ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8" name="直線コネクタ 57"/>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9" name="テキスト ボックス 58"/>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101600</xdr:rowOff>
    </xdr:from>
    <xdr:to>
      <xdr:col>23</xdr:col>
      <xdr:colOff>85090</xdr:colOff>
      <xdr:row>33</xdr:row>
      <xdr:rowOff>110490</xdr:rowOff>
    </xdr:to>
    <xdr:cxnSp macro="">
      <xdr:nvCxnSpPr>
        <xdr:cNvPr id="67" name="直線コネクタ 66"/>
        <xdr:cNvCxnSpPr/>
      </xdr:nvCxnSpPr>
      <xdr:spPr>
        <a:xfrm flipV="1">
          <a:off x="4760595" y="5330825"/>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68" name="有形固定資産減価償却率最小値テキスト"/>
        <xdr:cNvSpPr txBox="1"/>
      </xdr:nvSpPr>
      <xdr:spPr>
        <a:xfrm>
          <a:off x="48133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69" name="直線コネクタ 68"/>
        <xdr:cNvCxnSpPr/>
      </xdr:nvCxnSpPr>
      <xdr:spPr>
        <a:xfrm>
          <a:off x="4673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48277</xdr:rowOff>
    </xdr:from>
    <xdr:ext cx="405111" cy="259045"/>
    <xdr:sp macro="" textlink="">
      <xdr:nvSpPr>
        <xdr:cNvPr id="70" name="有形固定資産減価償却率最大値テキスト"/>
        <xdr:cNvSpPr txBox="1"/>
      </xdr:nvSpPr>
      <xdr:spPr>
        <a:xfrm>
          <a:off x="4813300" y="510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101600</xdr:rowOff>
    </xdr:from>
    <xdr:to>
      <xdr:col>23</xdr:col>
      <xdr:colOff>174625</xdr:colOff>
      <xdr:row>26</xdr:row>
      <xdr:rowOff>101600</xdr:rowOff>
    </xdr:to>
    <xdr:cxnSp macro="">
      <xdr:nvCxnSpPr>
        <xdr:cNvPr id="71" name="直線コネクタ 70"/>
        <xdr:cNvCxnSpPr/>
      </xdr:nvCxnSpPr>
      <xdr:spPr>
        <a:xfrm>
          <a:off x="4673600" y="5330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147655</xdr:rowOff>
    </xdr:from>
    <xdr:ext cx="405111" cy="259045"/>
    <xdr:sp macro="" textlink="">
      <xdr:nvSpPr>
        <xdr:cNvPr id="72" name="有形固定資産減価償却率平均値テキスト"/>
        <xdr:cNvSpPr txBox="1"/>
      </xdr:nvSpPr>
      <xdr:spPr>
        <a:xfrm>
          <a:off x="4813300" y="6062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169228</xdr:rowOff>
    </xdr:from>
    <xdr:to>
      <xdr:col>23</xdr:col>
      <xdr:colOff>136525</xdr:colOff>
      <xdr:row>31</xdr:row>
      <xdr:rowOff>99378</xdr:rowOff>
    </xdr:to>
    <xdr:sp macro="" textlink="">
      <xdr:nvSpPr>
        <xdr:cNvPr id="73" name="フローチャート: 判断 72"/>
        <xdr:cNvSpPr/>
      </xdr:nvSpPr>
      <xdr:spPr>
        <a:xfrm>
          <a:off x="4711700" y="608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4" name="フローチャート: 判断 73"/>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77470</xdr:rowOff>
    </xdr:from>
    <xdr:to>
      <xdr:col>15</xdr:col>
      <xdr:colOff>187325</xdr:colOff>
      <xdr:row>31</xdr:row>
      <xdr:rowOff>7620</xdr:rowOff>
    </xdr:to>
    <xdr:sp macro="" textlink="">
      <xdr:nvSpPr>
        <xdr:cNvPr id="75" name="フローチャート: 判断 74"/>
        <xdr:cNvSpPr/>
      </xdr:nvSpPr>
      <xdr:spPr>
        <a:xfrm>
          <a:off x="3238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76" name="フローチャート: 判断 75"/>
        <xdr:cNvSpPr/>
      </xdr:nvSpPr>
      <xdr:spPr>
        <a:xfrm>
          <a:off x="2476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86995</xdr:rowOff>
    </xdr:from>
    <xdr:to>
      <xdr:col>7</xdr:col>
      <xdr:colOff>187325</xdr:colOff>
      <xdr:row>30</xdr:row>
      <xdr:rowOff>17145</xdr:rowOff>
    </xdr:to>
    <xdr:sp macro="" textlink="">
      <xdr:nvSpPr>
        <xdr:cNvPr id="77" name="フローチャート: 判断 76"/>
        <xdr:cNvSpPr/>
      </xdr:nvSpPr>
      <xdr:spPr>
        <a:xfrm>
          <a:off x="1714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83" name="楕円 82"/>
        <xdr:cNvSpPr/>
      </xdr:nvSpPr>
      <xdr:spPr>
        <a:xfrm>
          <a:off x="47117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24782</xdr:rowOff>
    </xdr:from>
    <xdr:ext cx="405111" cy="259045"/>
    <xdr:sp macro="" textlink="">
      <xdr:nvSpPr>
        <xdr:cNvPr id="84" name="有形固定資産減価償却率該当値テキスト"/>
        <xdr:cNvSpPr txBox="1"/>
      </xdr:nvSpPr>
      <xdr:spPr>
        <a:xfrm>
          <a:off x="4813300" y="5768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119380</xdr:rowOff>
    </xdr:from>
    <xdr:to>
      <xdr:col>19</xdr:col>
      <xdr:colOff>187325</xdr:colOff>
      <xdr:row>30</xdr:row>
      <xdr:rowOff>49530</xdr:rowOff>
    </xdr:to>
    <xdr:sp macro="" textlink="">
      <xdr:nvSpPr>
        <xdr:cNvPr id="85" name="楕円 84"/>
        <xdr:cNvSpPr/>
      </xdr:nvSpPr>
      <xdr:spPr>
        <a:xfrm>
          <a:off x="4000500" y="58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170180</xdr:rowOff>
    </xdr:from>
    <xdr:to>
      <xdr:col>23</xdr:col>
      <xdr:colOff>85725</xdr:colOff>
      <xdr:row>30</xdr:row>
      <xdr:rowOff>52705</xdr:rowOff>
    </xdr:to>
    <xdr:cxnSp macro="">
      <xdr:nvCxnSpPr>
        <xdr:cNvPr id="86" name="直線コネクタ 85"/>
        <xdr:cNvCxnSpPr/>
      </xdr:nvCxnSpPr>
      <xdr:spPr>
        <a:xfrm>
          <a:off x="4051300" y="5913755"/>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146367</xdr:rowOff>
    </xdr:from>
    <xdr:to>
      <xdr:col>15</xdr:col>
      <xdr:colOff>187325</xdr:colOff>
      <xdr:row>30</xdr:row>
      <xdr:rowOff>76517</xdr:rowOff>
    </xdr:to>
    <xdr:sp macro="" textlink="">
      <xdr:nvSpPr>
        <xdr:cNvPr id="87" name="楕円 86"/>
        <xdr:cNvSpPr/>
      </xdr:nvSpPr>
      <xdr:spPr>
        <a:xfrm>
          <a:off x="3238500" y="58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170180</xdr:rowOff>
    </xdr:from>
    <xdr:to>
      <xdr:col>19</xdr:col>
      <xdr:colOff>136525</xdr:colOff>
      <xdr:row>30</xdr:row>
      <xdr:rowOff>25717</xdr:rowOff>
    </xdr:to>
    <xdr:cxnSp macro="">
      <xdr:nvCxnSpPr>
        <xdr:cNvPr id="88" name="直線コネクタ 87"/>
        <xdr:cNvCxnSpPr/>
      </xdr:nvCxnSpPr>
      <xdr:spPr>
        <a:xfrm flipV="1">
          <a:off x="3289300" y="5913755"/>
          <a:ext cx="7620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60008</xdr:rowOff>
    </xdr:from>
    <xdr:to>
      <xdr:col>11</xdr:col>
      <xdr:colOff>187325</xdr:colOff>
      <xdr:row>29</xdr:row>
      <xdr:rowOff>161608</xdr:rowOff>
    </xdr:to>
    <xdr:sp macro="" textlink="">
      <xdr:nvSpPr>
        <xdr:cNvPr id="89" name="楕円 88"/>
        <xdr:cNvSpPr/>
      </xdr:nvSpPr>
      <xdr:spPr>
        <a:xfrm>
          <a:off x="2476500" y="580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110808</xdr:rowOff>
    </xdr:from>
    <xdr:to>
      <xdr:col>15</xdr:col>
      <xdr:colOff>136525</xdr:colOff>
      <xdr:row>30</xdr:row>
      <xdr:rowOff>25717</xdr:rowOff>
    </xdr:to>
    <xdr:cxnSp macro="">
      <xdr:nvCxnSpPr>
        <xdr:cNvPr id="90" name="直線コネクタ 89"/>
        <xdr:cNvCxnSpPr/>
      </xdr:nvCxnSpPr>
      <xdr:spPr>
        <a:xfrm>
          <a:off x="2527300" y="5854383"/>
          <a:ext cx="762000" cy="8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139700</xdr:rowOff>
    </xdr:from>
    <xdr:to>
      <xdr:col>7</xdr:col>
      <xdr:colOff>187325</xdr:colOff>
      <xdr:row>29</xdr:row>
      <xdr:rowOff>69850</xdr:rowOff>
    </xdr:to>
    <xdr:sp macro="" textlink="">
      <xdr:nvSpPr>
        <xdr:cNvPr id="91" name="楕円 90"/>
        <xdr:cNvSpPr/>
      </xdr:nvSpPr>
      <xdr:spPr>
        <a:xfrm>
          <a:off x="1714500" y="571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19050</xdr:rowOff>
    </xdr:from>
    <xdr:to>
      <xdr:col>11</xdr:col>
      <xdr:colOff>136525</xdr:colOff>
      <xdr:row>29</xdr:row>
      <xdr:rowOff>110808</xdr:rowOff>
    </xdr:to>
    <xdr:cxnSp macro="">
      <xdr:nvCxnSpPr>
        <xdr:cNvPr id="92" name="直線コネクタ 91"/>
        <xdr:cNvCxnSpPr/>
      </xdr:nvCxnSpPr>
      <xdr:spPr>
        <a:xfrm>
          <a:off x="1765300" y="5762625"/>
          <a:ext cx="762000" cy="9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9542</xdr:rowOff>
    </xdr:from>
    <xdr:ext cx="405111" cy="259045"/>
    <xdr:sp macro="" textlink="">
      <xdr:nvSpPr>
        <xdr:cNvPr id="93" name="n_1aveValue有形固定資産減価償却率"/>
        <xdr:cNvSpPr txBox="1"/>
      </xdr:nvSpPr>
      <xdr:spPr>
        <a:xfrm>
          <a:off x="38360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170197</xdr:rowOff>
    </xdr:from>
    <xdr:ext cx="405111" cy="259045"/>
    <xdr:sp macro="" textlink="">
      <xdr:nvSpPr>
        <xdr:cNvPr id="94" name="n_2aveValue有形固定資産減価償却率"/>
        <xdr:cNvSpPr txBox="1"/>
      </xdr:nvSpPr>
      <xdr:spPr>
        <a:xfrm>
          <a:off x="3086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83837</xdr:rowOff>
    </xdr:from>
    <xdr:ext cx="405111" cy="259045"/>
    <xdr:sp macro="" textlink="">
      <xdr:nvSpPr>
        <xdr:cNvPr id="95" name="n_3aveValue有形固定資産減価償却率"/>
        <xdr:cNvSpPr txBox="1"/>
      </xdr:nvSpPr>
      <xdr:spPr>
        <a:xfrm>
          <a:off x="2324744" y="599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8272</xdr:rowOff>
    </xdr:from>
    <xdr:ext cx="405111" cy="259045"/>
    <xdr:sp macro="" textlink="">
      <xdr:nvSpPr>
        <xdr:cNvPr id="96" name="n_4aveValue有形固定資産減価償却率"/>
        <xdr:cNvSpPr txBox="1"/>
      </xdr:nvSpPr>
      <xdr:spPr>
        <a:xfrm>
          <a:off x="1562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66057</xdr:rowOff>
    </xdr:from>
    <xdr:ext cx="405111" cy="259045"/>
    <xdr:sp macro="" textlink="">
      <xdr:nvSpPr>
        <xdr:cNvPr id="97" name="n_1mainValue有形固定資産減価償却率"/>
        <xdr:cNvSpPr txBox="1"/>
      </xdr:nvSpPr>
      <xdr:spPr>
        <a:xfrm>
          <a:off x="3836044" y="563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93044</xdr:rowOff>
    </xdr:from>
    <xdr:ext cx="405111" cy="259045"/>
    <xdr:sp macro="" textlink="">
      <xdr:nvSpPr>
        <xdr:cNvPr id="98" name="n_2mainValue有形固定資産減価償却率"/>
        <xdr:cNvSpPr txBox="1"/>
      </xdr:nvSpPr>
      <xdr:spPr>
        <a:xfrm>
          <a:off x="3086744" y="5665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6685</xdr:rowOff>
    </xdr:from>
    <xdr:ext cx="405111" cy="259045"/>
    <xdr:sp macro="" textlink="">
      <xdr:nvSpPr>
        <xdr:cNvPr id="99" name="n_3mainValue有形固定資産減価償却率"/>
        <xdr:cNvSpPr txBox="1"/>
      </xdr:nvSpPr>
      <xdr:spPr>
        <a:xfrm>
          <a:off x="2324744" y="5578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86377</xdr:rowOff>
    </xdr:from>
    <xdr:ext cx="405111" cy="259045"/>
    <xdr:sp macro="" textlink="">
      <xdr:nvSpPr>
        <xdr:cNvPr id="100" name="n_4mainValue有形固定資産減価償却率"/>
        <xdr:cNvSpPr txBox="1"/>
      </xdr:nvSpPr>
      <xdr:spPr>
        <a:xfrm>
          <a:off x="1562744" y="54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経常一般財源の増などにより、債務償還比率は低下し、類似団体を下回る水準となった。しかし、組合等負担等見込額をはじめとした将来負担額は増加傾向にある。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今後も、個別施設計画に基づく施設の長寿命化等に係る借入により市債残高の増加が見込まれるが、引き続き計画的な借り入れを行い、債務償還比率の適正化に努める。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148272</xdr:rowOff>
    </xdr:to>
    <xdr:cxnSp macro="">
      <xdr:nvCxnSpPr>
        <xdr:cNvPr id="129" name="直線コネクタ 128"/>
        <xdr:cNvCxnSpPr/>
      </xdr:nvCxnSpPr>
      <xdr:spPr>
        <a:xfrm flipV="1">
          <a:off x="14793595" y="5312833"/>
          <a:ext cx="1269" cy="1264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152099</xdr:rowOff>
    </xdr:from>
    <xdr:ext cx="560923" cy="259045"/>
    <xdr:sp macro="" textlink="">
      <xdr:nvSpPr>
        <xdr:cNvPr id="130" name="債務償還比率最小値テキスト"/>
        <xdr:cNvSpPr txBox="1"/>
      </xdr:nvSpPr>
      <xdr:spPr>
        <a:xfrm>
          <a:off x="14846300" y="65814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148272</xdr:rowOff>
    </xdr:from>
    <xdr:to>
      <xdr:col>76</xdr:col>
      <xdr:colOff>111125</xdr:colOff>
      <xdr:row>33</xdr:row>
      <xdr:rowOff>148272</xdr:rowOff>
    </xdr:to>
    <xdr:cxnSp macro="">
      <xdr:nvCxnSpPr>
        <xdr:cNvPr id="131" name="直線コネクタ 130"/>
        <xdr:cNvCxnSpPr/>
      </xdr:nvCxnSpPr>
      <xdr:spPr>
        <a:xfrm>
          <a:off x="14706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171093</xdr:rowOff>
    </xdr:from>
    <xdr:ext cx="469744" cy="259045"/>
    <xdr:sp macro="" textlink="">
      <xdr:nvSpPr>
        <xdr:cNvPr id="134" name="債務償還比率平均値テキスト"/>
        <xdr:cNvSpPr txBox="1"/>
      </xdr:nvSpPr>
      <xdr:spPr>
        <a:xfrm>
          <a:off x="14846300" y="5914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21216</xdr:rowOff>
    </xdr:from>
    <xdr:to>
      <xdr:col>76</xdr:col>
      <xdr:colOff>73025</xdr:colOff>
      <xdr:row>30</xdr:row>
      <xdr:rowOff>122816</xdr:rowOff>
    </xdr:to>
    <xdr:sp macro="" textlink="">
      <xdr:nvSpPr>
        <xdr:cNvPr id="135" name="フローチャート: 判断 134"/>
        <xdr:cNvSpPr/>
      </xdr:nvSpPr>
      <xdr:spPr>
        <a:xfrm>
          <a:off x="14744700" y="593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161601</xdr:rowOff>
    </xdr:from>
    <xdr:to>
      <xdr:col>72</xdr:col>
      <xdr:colOff>123825</xdr:colOff>
      <xdr:row>30</xdr:row>
      <xdr:rowOff>91751</xdr:rowOff>
    </xdr:to>
    <xdr:sp macro="" textlink="">
      <xdr:nvSpPr>
        <xdr:cNvPr id="136" name="フローチャート: 判断 135"/>
        <xdr:cNvSpPr/>
      </xdr:nvSpPr>
      <xdr:spPr>
        <a:xfrm>
          <a:off x="14033500" y="590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139771</xdr:rowOff>
    </xdr:from>
    <xdr:to>
      <xdr:col>68</xdr:col>
      <xdr:colOff>123825</xdr:colOff>
      <xdr:row>30</xdr:row>
      <xdr:rowOff>69921</xdr:rowOff>
    </xdr:to>
    <xdr:sp macro="" textlink="">
      <xdr:nvSpPr>
        <xdr:cNvPr id="137" name="フローチャート: 判断 136"/>
        <xdr:cNvSpPr/>
      </xdr:nvSpPr>
      <xdr:spPr>
        <a:xfrm>
          <a:off x="13271500" y="588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163999</xdr:rowOff>
    </xdr:from>
    <xdr:to>
      <xdr:col>64</xdr:col>
      <xdr:colOff>123825</xdr:colOff>
      <xdr:row>30</xdr:row>
      <xdr:rowOff>94149</xdr:rowOff>
    </xdr:to>
    <xdr:sp macro="" textlink="">
      <xdr:nvSpPr>
        <xdr:cNvPr id="138" name="フローチャート: 判断 137"/>
        <xdr:cNvSpPr/>
      </xdr:nvSpPr>
      <xdr:spPr>
        <a:xfrm>
          <a:off x="12509500" y="5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8862</xdr:rowOff>
    </xdr:from>
    <xdr:to>
      <xdr:col>60</xdr:col>
      <xdr:colOff>123825</xdr:colOff>
      <xdr:row>30</xdr:row>
      <xdr:rowOff>110462</xdr:rowOff>
    </xdr:to>
    <xdr:sp macro="" textlink="">
      <xdr:nvSpPr>
        <xdr:cNvPr id="139" name="フローチャート: 判断 138"/>
        <xdr:cNvSpPr/>
      </xdr:nvSpPr>
      <xdr:spPr>
        <a:xfrm>
          <a:off x="11747500" y="592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154284</xdr:rowOff>
    </xdr:from>
    <xdr:to>
      <xdr:col>76</xdr:col>
      <xdr:colOff>73025</xdr:colOff>
      <xdr:row>30</xdr:row>
      <xdr:rowOff>84434</xdr:rowOff>
    </xdr:to>
    <xdr:sp macro="" textlink="">
      <xdr:nvSpPr>
        <xdr:cNvPr id="145" name="楕円 144"/>
        <xdr:cNvSpPr/>
      </xdr:nvSpPr>
      <xdr:spPr>
        <a:xfrm>
          <a:off x="14744700" y="589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5711</xdr:rowOff>
    </xdr:from>
    <xdr:ext cx="469744" cy="259045"/>
    <xdr:sp macro="" textlink="">
      <xdr:nvSpPr>
        <xdr:cNvPr id="146" name="債務償還比率該当値テキスト"/>
        <xdr:cNvSpPr txBox="1"/>
      </xdr:nvSpPr>
      <xdr:spPr>
        <a:xfrm>
          <a:off x="14846300" y="574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36449</xdr:rowOff>
    </xdr:from>
    <xdr:to>
      <xdr:col>72</xdr:col>
      <xdr:colOff>123825</xdr:colOff>
      <xdr:row>30</xdr:row>
      <xdr:rowOff>138049</xdr:rowOff>
    </xdr:to>
    <xdr:sp macro="" textlink="">
      <xdr:nvSpPr>
        <xdr:cNvPr id="147" name="楕円 146"/>
        <xdr:cNvSpPr/>
      </xdr:nvSpPr>
      <xdr:spPr>
        <a:xfrm>
          <a:off x="14033500" y="595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33634</xdr:rowOff>
    </xdr:from>
    <xdr:to>
      <xdr:col>76</xdr:col>
      <xdr:colOff>22225</xdr:colOff>
      <xdr:row>30</xdr:row>
      <xdr:rowOff>87249</xdr:rowOff>
    </xdr:to>
    <xdr:cxnSp macro="">
      <xdr:nvCxnSpPr>
        <xdr:cNvPr id="148" name="直線コネクタ 147"/>
        <xdr:cNvCxnSpPr/>
      </xdr:nvCxnSpPr>
      <xdr:spPr>
        <a:xfrm flipV="1">
          <a:off x="14084300" y="5948659"/>
          <a:ext cx="711200" cy="5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170596</xdr:rowOff>
    </xdr:from>
    <xdr:to>
      <xdr:col>68</xdr:col>
      <xdr:colOff>123825</xdr:colOff>
      <xdr:row>30</xdr:row>
      <xdr:rowOff>100746</xdr:rowOff>
    </xdr:to>
    <xdr:sp macro="" textlink="">
      <xdr:nvSpPr>
        <xdr:cNvPr id="149" name="楕円 148"/>
        <xdr:cNvSpPr/>
      </xdr:nvSpPr>
      <xdr:spPr>
        <a:xfrm>
          <a:off x="13271500" y="591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49946</xdr:rowOff>
    </xdr:from>
    <xdr:to>
      <xdr:col>72</xdr:col>
      <xdr:colOff>73025</xdr:colOff>
      <xdr:row>30</xdr:row>
      <xdr:rowOff>87249</xdr:rowOff>
    </xdr:to>
    <xdr:cxnSp macro="">
      <xdr:nvCxnSpPr>
        <xdr:cNvPr id="150" name="直線コネクタ 149"/>
        <xdr:cNvCxnSpPr/>
      </xdr:nvCxnSpPr>
      <xdr:spPr>
        <a:xfrm>
          <a:off x="13322300" y="5964971"/>
          <a:ext cx="762000" cy="37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28702</xdr:rowOff>
    </xdr:from>
    <xdr:to>
      <xdr:col>64</xdr:col>
      <xdr:colOff>123825</xdr:colOff>
      <xdr:row>29</xdr:row>
      <xdr:rowOff>130302</xdr:rowOff>
    </xdr:to>
    <xdr:sp macro="" textlink="">
      <xdr:nvSpPr>
        <xdr:cNvPr id="151" name="楕円 150"/>
        <xdr:cNvSpPr/>
      </xdr:nvSpPr>
      <xdr:spPr>
        <a:xfrm>
          <a:off x="12509500" y="577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79502</xdr:rowOff>
    </xdr:from>
    <xdr:to>
      <xdr:col>68</xdr:col>
      <xdr:colOff>73025</xdr:colOff>
      <xdr:row>30</xdr:row>
      <xdr:rowOff>49946</xdr:rowOff>
    </xdr:to>
    <xdr:cxnSp macro="">
      <xdr:nvCxnSpPr>
        <xdr:cNvPr id="152" name="直線コネクタ 151"/>
        <xdr:cNvCxnSpPr/>
      </xdr:nvCxnSpPr>
      <xdr:spPr>
        <a:xfrm>
          <a:off x="12560300" y="5823077"/>
          <a:ext cx="762000" cy="14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97720</xdr:rowOff>
    </xdr:from>
    <xdr:to>
      <xdr:col>60</xdr:col>
      <xdr:colOff>123825</xdr:colOff>
      <xdr:row>29</xdr:row>
      <xdr:rowOff>27870</xdr:rowOff>
    </xdr:to>
    <xdr:sp macro="" textlink="">
      <xdr:nvSpPr>
        <xdr:cNvPr id="153" name="楕円 152"/>
        <xdr:cNvSpPr/>
      </xdr:nvSpPr>
      <xdr:spPr>
        <a:xfrm>
          <a:off x="11747500" y="566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148520</xdr:rowOff>
    </xdr:from>
    <xdr:to>
      <xdr:col>64</xdr:col>
      <xdr:colOff>73025</xdr:colOff>
      <xdr:row>29</xdr:row>
      <xdr:rowOff>79502</xdr:rowOff>
    </xdr:to>
    <xdr:cxnSp macro="">
      <xdr:nvCxnSpPr>
        <xdr:cNvPr id="154" name="直線コネクタ 153"/>
        <xdr:cNvCxnSpPr/>
      </xdr:nvCxnSpPr>
      <xdr:spPr>
        <a:xfrm>
          <a:off x="11798300" y="5720645"/>
          <a:ext cx="762000" cy="10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108278</xdr:rowOff>
    </xdr:from>
    <xdr:ext cx="469744" cy="259045"/>
    <xdr:sp macro="" textlink="">
      <xdr:nvSpPr>
        <xdr:cNvPr id="155" name="n_1aveValue債務償還比率"/>
        <xdr:cNvSpPr txBox="1"/>
      </xdr:nvSpPr>
      <xdr:spPr>
        <a:xfrm>
          <a:off x="13836727" y="568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86448</xdr:rowOff>
    </xdr:from>
    <xdr:ext cx="469744" cy="259045"/>
    <xdr:sp macro="" textlink="">
      <xdr:nvSpPr>
        <xdr:cNvPr id="156" name="n_2aveValue債務償還比率"/>
        <xdr:cNvSpPr txBox="1"/>
      </xdr:nvSpPr>
      <xdr:spPr>
        <a:xfrm>
          <a:off x="13087427" y="565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85276</xdr:rowOff>
    </xdr:from>
    <xdr:ext cx="469744" cy="259045"/>
    <xdr:sp macro="" textlink="">
      <xdr:nvSpPr>
        <xdr:cNvPr id="157" name="n_3aveValue債務償還比率"/>
        <xdr:cNvSpPr txBox="1"/>
      </xdr:nvSpPr>
      <xdr:spPr>
        <a:xfrm>
          <a:off x="12325427" y="60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101589</xdr:rowOff>
    </xdr:from>
    <xdr:ext cx="469744" cy="259045"/>
    <xdr:sp macro="" textlink="">
      <xdr:nvSpPr>
        <xdr:cNvPr id="158" name="n_4aveValue債務償還比率"/>
        <xdr:cNvSpPr txBox="1"/>
      </xdr:nvSpPr>
      <xdr:spPr>
        <a:xfrm>
          <a:off x="11563427" y="601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129176</xdr:rowOff>
    </xdr:from>
    <xdr:ext cx="469744" cy="259045"/>
    <xdr:sp macro="" textlink="">
      <xdr:nvSpPr>
        <xdr:cNvPr id="159" name="n_1mainValue債務償還比率"/>
        <xdr:cNvSpPr txBox="1"/>
      </xdr:nvSpPr>
      <xdr:spPr>
        <a:xfrm>
          <a:off x="13836727" y="604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91873</xdr:rowOff>
    </xdr:from>
    <xdr:ext cx="469744" cy="259045"/>
    <xdr:sp macro="" textlink="">
      <xdr:nvSpPr>
        <xdr:cNvPr id="160" name="n_2mainValue債務償還比率"/>
        <xdr:cNvSpPr txBox="1"/>
      </xdr:nvSpPr>
      <xdr:spPr>
        <a:xfrm>
          <a:off x="13087427" y="600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146829</xdr:rowOff>
    </xdr:from>
    <xdr:ext cx="469744" cy="259045"/>
    <xdr:sp macro="" textlink="">
      <xdr:nvSpPr>
        <xdr:cNvPr id="161" name="n_3mainValue債務償還比率"/>
        <xdr:cNvSpPr txBox="1"/>
      </xdr:nvSpPr>
      <xdr:spPr>
        <a:xfrm>
          <a:off x="12325427" y="554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44397</xdr:rowOff>
    </xdr:from>
    <xdr:ext cx="469744" cy="259045"/>
    <xdr:sp macro="" textlink="">
      <xdr:nvSpPr>
        <xdr:cNvPr id="162" name="n_4mainValue債務償還比率"/>
        <xdr:cNvSpPr txBox="1"/>
      </xdr:nvSpPr>
      <xdr:spPr>
        <a:xfrm>
          <a:off x="11563427" y="544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129,166
124,803
111.40
57,985,230
55,005,552
2,012,753
24,814,795
26,635,973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40</xdr:row>
      <xdr:rowOff>149352</xdr:rowOff>
    </xdr:to>
    <xdr:cxnSp macro="">
      <xdr:nvCxnSpPr>
        <xdr:cNvPr id="55" name="直線コネクタ 54"/>
        <xdr:cNvCxnSpPr/>
      </xdr:nvCxnSpPr>
      <xdr:spPr>
        <a:xfrm flipV="1">
          <a:off x="4634865" y="585978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道路】&#10;有形固定資産減価償却率最小値テキスト"/>
        <xdr:cNvSpPr txBox="1"/>
      </xdr:nvSpPr>
      <xdr:spPr>
        <a:xfrm>
          <a:off x="4673600" y="701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xdr:cNvCxnSpPr/>
      </xdr:nvCxnSpPr>
      <xdr:spPr>
        <a:xfrm>
          <a:off x="4546600" y="700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58" name="【道路】&#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59" name="直線コネクタ 58"/>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86123</xdr:rowOff>
    </xdr:from>
    <xdr:ext cx="405111" cy="259045"/>
    <xdr:sp macro="" textlink="">
      <xdr:nvSpPr>
        <xdr:cNvPr id="60" name="【道路】&#10;有形固定資産減価償却率平均値テキスト"/>
        <xdr:cNvSpPr txBox="1"/>
      </xdr:nvSpPr>
      <xdr:spPr>
        <a:xfrm>
          <a:off x="4673600" y="6258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107696</xdr:rowOff>
    </xdr:from>
    <xdr:to>
      <xdr:col>24</xdr:col>
      <xdr:colOff>114300</xdr:colOff>
      <xdr:row>37</xdr:row>
      <xdr:rowOff>37846</xdr:rowOff>
    </xdr:to>
    <xdr:sp macro="" textlink="">
      <xdr:nvSpPr>
        <xdr:cNvPr id="61" name="フローチャート: 判断 60"/>
        <xdr:cNvSpPr/>
      </xdr:nvSpPr>
      <xdr:spPr>
        <a:xfrm>
          <a:off x="4584700" y="627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82550</xdr:rowOff>
    </xdr:from>
    <xdr:to>
      <xdr:col>20</xdr:col>
      <xdr:colOff>38100</xdr:colOff>
      <xdr:row>37</xdr:row>
      <xdr:rowOff>12700</xdr:rowOff>
    </xdr:to>
    <xdr:sp macro="" textlink="">
      <xdr:nvSpPr>
        <xdr:cNvPr id="62" name="フローチャート: 判断 61"/>
        <xdr:cNvSpPr/>
      </xdr:nvSpPr>
      <xdr:spPr>
        <a:xfrm>
          <a:off x="3746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45974</xdr:rowOff>
    </xdr:from>
    <xdr:to>
      <xdr:col>15</xdr:col>
      <xdr:colOff>101600</xdr:colOff>
      <xdr:row>36</xdr:row>
      <xdr:rowOff>147574</xdr:rowOff>
    </xdr:to>
    <xdr:sp macro="" textlink="">
      <xdr:nvSpPr>
        <xdr:cNvPr id="63" name="フローチャート: 判断 62"/>
        <xdr:cNvSpPr/>
      </xdr:nvSpPr>
      <xdr:spPr>
        <a:xfrm>
          <a:off x="2857500" y="621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7112</xdr:rowOff>
    </xdr:from>
    <xdr:to>
      <xdr:col>10</xdr:col>
      <xdr:colOff>165100</xdr:colOff>
      <xdr:row>36</xdr:row>
      <xdr:rowOff>108712</xdr:rowOff>
    </xdr:to>
    <xdr:sp macro="" textlink="">
      <xdr:nvSpPr>
        <xdr:cNvPr id="64" name="フローチャート: 判断 63"/>
        <xdr:cNvSpPr/>
      </xdr:nvSpPr>
      <xdr:spPr>
        <a:xfrm>
          <a:off x="1968500" y="61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137414</xdr:rowOff>
    </xdr:from>
    <xdr:to>
      <xdr:col>6</xdr:col>
      <xdr:colOff>38100</xdr:colOff>
      <xdr:row>36</xdr:row>
      <xdr:rowOff>67564</xdr:rowOff>
    </xdr:to>
    <xdr:sp macro="" textlink="">
      <xdr:nvSpPr>
        <xdr:cNvPr id="65" name="フローチャート: 判断 64"/>
        <xdr:cNvSpPr/>
      </xdr:nvSpPr>
      <xdr:spPr>
        <a:xfrm>
          <a:off x="1079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xdr:rowOff>
    </xdr:from>
    <xdr:to>
      <xdr:col>24</xdr:col>
      <xdr:colOff>114300</xdr:colOff>
      <xdr:row>36</xdr:row>
      <xdr:rowOff>104140</xdr:rowOff>
    </xdr:to>
    <xdr:sp macro="" textlink="">
      <xdr:nvSpPr>
        <xdr:cNvPr id="71" name="楕円 70"/>
        <xdr:cNvSpPr/>
      </xdr:nvSpPr>
      <xdr:spPr>
        <a:xfrm>
          <a:off x="45847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25417</xdr:rowOff>
    </xdr:from>
    <xdr:ext cx="405111" cy="259045"/>
    <xdr:sp macro="" textlink="">
      <xdr:nvSpPr>
        <xdr:cNvPr id="72" name="【道路】&#10;有形固定資産減価償却率該当値テキスト"/>
        <xdr:cNvSpPr txBox="1"/>
      </xdr:nvSpPr>
      <xdr:spPr>
        <a:xfrm>
          <a:off x="4673600"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130556</xdr:rowOff>
    </xdr:from>
    <xdr:to>
      <xdr:col>20</xdr:col>
      <xdr:colOff>38100</xdr:colOff>
      <xdr:row>36</xdr:row>
      <xdr:rowOff>60706</xdr:rowOff>
    </xdr:to>
    <xdr:sp macro="" textlink="">
      <xdr:nvSpPr>
        <xdr:cNvPr id="73" name="楕円 72"/>
        <xdr:cNvSpPr/>
      </xdr:nvSpPr>
      <xdr:spPr>
        <a:xfrm>
          <a:off x="3746500" y="613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9906</xdr:rowOff>
    </xdr:from>
    <xdr:to>
      <xdr:col>24</xdr:col>
      <xdr:colOff>63500</xdr:colOff>
      <xdr:row>36</xdr:row>
      <xdr:rowOff>53340</xdr:rowOff>
    </xdr:to>
    <xdr:cxnSp macro="">
      <xdr:nvCxnSpPr>
        <xdr:cNvPr id="74" name="直線コネクタ 73"/>
        <xdr:cNvCxnSpPr/>
      </xdr:nvCxnSpPr>
      <xdr:spPr>
        <a:xfrm>
          <a:off x="3797300" y="618210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84836</xdr:rowOff>
    </xdr:from>
    <xdr:to>
      <xdr:col>15</xdr:col>
      <xdr:colOff>101600</xdr:colOff>
      <xdr:row>36</xdr:row>
      <xdr:rowOff>14986</xdr:rowOff>
    </xdr:to>
    <xdr:sp macro="" textlink="">
      <xdr:nvSpPr>
        <xdr:cNvPr id="75" name="楕円 74"/>
        <xdr:cNvSpPr/>
      </xdr:nvSpPr>
      <xdr:spPr>
        <a:xfrm>
          <a:off x="2857500" y="608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135636</xdr:rowOff>
    </xdr:from>
    <xdr:to>
      <xdr:col>19</xdr:col>
      <xdr:colOff>177800</xdr:colOff>
      <xdr:row>36</xdr:row>
      <xdr:rowOff>9906</xdr:rowOff>
    </xdr:to>
    <xdr:cxnSp macro="">
      <xdr:nvCxnSpPr>
        <xdr:cNvPr id="76" name="直線コネクタ 75"/>
        <xdr:cNvCxnSpPr/>
      </xdr:nvCxnSpPr>
      <xdr:spPr>
        <a:xfrm>
          <a:off x="2908300" y="613638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43688</xdr:rowOff>
    </xdr:from>
    <xdr:to>
      <xdr:col>10</xdr:col>
      <xdr:colOff>165100</xdr:colOff>
      <xdr:row>35</xdr:row>
      <xdr:rowOff>145288</xdr:rowOff>
    </xdr:to>
    <xdr:sp macro="" textlink="">
      <xdr:nvSpPr>
        <xdr:cNvPr id="77" name="楕円 76"/>
        <xdr:cNvSpPr/>
      </xdr:nvSpPr>
      <xdr:spPr>
        <a:xfrm>
          <a:off x="1968500" y="604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94488</xdr:rowOff>
    </xdr:from>
    <xdr:to>
      <xdr:col>15</xdr:col>
      <xdr:colOff>50800</xdr:colOff>
      <xdr:row>35</xdr:row>
      <xdr:rowOff>135636</xdr:rowOff>
    </xdr:to>
    <xdr:cxnSp macro="">
      <xdr:nvCxnSpPr>
        <xdr:cNvPr id="78" name="直線コネクタ 77"/>
        <xdr:cNvCxnSpPr/>
      </xdr:nvCxnSpPr>
      <xdr:spPr>
        <a:xfrm>
          <a:off x="2019300" y="609523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169418</xdr:rowOff>
    </xdr:from>
    <xdr:to>
      <xdr:col>6</xdr:col>
      <xdr:colOff>38100</xdr:colOff>
      <xdr:row>35</xdr:row>
      <xdr:rowOff>99568</xdr:rowOff>
    </xdr:to>
    <xdr:sp macro="" textlink="">
      <xdr:nvSpPr>
        <xdr:cNvPr id="79" name="楕円 78"/>
        <xdr:cNvSpPr/>
      </xdr:nvSpPr>
      <xdr:spPr>
        <a:xfrm>
          <a:off x="1079500" y="599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48768</xdr:rowOff>
    </xdr:from>
    <xdr:to>
      <xdr:col>10</xdr:col>
      <xdr:colOff>114300</xdr:colOff>
      <xdr:row>35</xdr:row>
      <xdr:rowOff>94488</xdr:rowOff>
    </xdr:to>
    <xdr:cxnSp macro="">
      <xdr:nvCxnSpPr>
        <xdr:cNvPr id="80" name="直線コネクタ 79"/>
        <xdr:cNvCxnSpPr/>
      </xdr:nvCxnSpPr>
      <xdr:spPr>
        <a:xfrm>
          <a:off x="1130300" y="604951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3827</xdr:rowOff>
    </xdr:from>
    <xdr:ext cx="405111" cy="259045"/>
    <xdr:sp macro="" textlink="">
      <xdr:nvSpPr>
        <xdr:cNvPr id="81" name="n_1aveValue【道路】&#10;有形固定資産減価償却率"/>
        <xdr:cNvSpPr txBox="1"/>
      </xdr:nvSpPr>
      <xdr:spPr>
        <a:xfrm>
          <a:off x="35820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138701</xdr:rowOff>
    </xdr:from>
    <xdr:ext cx="405111" cy="259045"/>
    <xdr:sp macro="" textlink="">
      <xdr:nvSpPr>
        <xdr:cNvPr id="82" name="n_2aveValue【道路】&#10;有形固定資産減価償却率"/>
        <xdr:cNvSpPr txBox="1"/>
      </xdr:nvSpPr>
      <xdr:spPr>
        <a:xfrm>
          <a:off x="2705744" y="631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99839</xdr:rowOff>
    </xdr:from>
    <xdr:ext cx="405111" cy="259045"/>
    <xdr:sp macro="" textlink="">
      <xdr:nvSpPr>
        <xdr:cNvPr id="83" name="n_3aveValue【道路】&#10;有形固定資産減価償却率"/>
        <xdr:cNvSpPr txBox="1"/>
      </xdr:nvSpPr>
      <xdr:spPr>
        <a:xfrm>
          <a:off x="1816744" y="627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58691</xdr:rowOff>
    </xdr:from>
    <xdr:ext cx="405111" cy="259045"/>
    <xdr:sp macro="" textlink="">
      <xdr:nvSpPr>
        <xdr:cNvPr id="84" name="n_4aveValue【道路】&#10;有形固定資産減価償却率"/>
        <xdr:cNvSpPr txBox="1"/>
      </xdr:nvSpPr>
      <xdr:spPr>
        <a:xfrm>
          <a:off x="927744" y="62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77233</xdr:rowOff>
    </xdr:from>
    <xdr:ext cx="405111" cy="259045"/>
    <xdr:sp macro="" textlink="">
      <xdr:nvSpPr>
        <xdr:cNvPr id="85" name="n_1mainValue【道路】&#10;有形固定資産減価償却率"/>
        <xdr:cNvSpPr txBox="1"/>
      </xdr:nvSpPr>
      <xdr:spPr>
        <a:xfrm>
          <a:off x="3582044" y="590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31513</xdr:rowOff>
    </xdr:from>
    <xdr:ext cx="405111" cy="259045"/>
    <xdr:sp macro="" textlink="">
      <xdr:nvSpPr>
        <xdr:cNvPr id="86" name="n_2mainValue【道路】&#10;有形固定資産減価償却率"/>
        <xdr:cNvSpPr txBox="1"/>
      </xdr:nvSpPr>
      <xdr:spPr>
        <a:xfrm>
          <a:off x="2705744" y="586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161815</xdr:rowOff>
    </xdr:from>
    <xdr:ext cx="405111" cy="259045"/>
    <xdr:sp macro="" textlink="">
      <xdr:nvSpPr>
        <xdr:cNvPr id="87" name="n_3mainValue【道路】&#10;有形固定資産減価償却率"/>
        <xdr:cNvSpPr txBox="1"/>
      </xdr:nvSpPr>
      <xdr:spPr>
        <a:xfrm>
          <a:off x="1816744" y="5819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116095</xdr:rowOff>
    </xdr:from>
    <xdr:ext cx="405111" cy="259045"/>
    <xdr:sp macro="" textlink="">
      <xdr:nvSpPr>
        <xdr:cNvPr id="88" name="n_4mainValue【道路】&#10;有形固定資産減価償却率"/>
        <xdr:cNvSpPr txBox="1"/>
      </xdr:nvSpPr>
      <xdr:spPr>
        <a:xfrm>
          <a:off x="927744" y="5773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62636</xdr:rowOff>
    </xdr:from>
    <xdr:to>
      <xdr:col>54</xdr:col>
      <xdr:colOff>189865</xdr:colOff>
      <xdr:row>41</xdr:row>
      <xdr:rowOff>75209</xdr:rowOff>
    </xdr:to>
    <xdr:cxnSp macro="">
      <xdr:nvCxnSpPr>
        <xdr:cNvPr id="112" name="直線コネクタ 111"/>
        <xdr:cNvCxnSpPr/>
      </xdr:nvCxnSpPr>
      <xdr:spPr>
        <a:xfrm flipV="1">
          <a:off x="10476865" y="5891936"/>
          <a:ext cx="0" cy="1212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79036</xdr:rowOff>
    </xdr:from>
    <xdr:ext cx="469744" cy="259045"/>
    <xdr:sp macro="" textlink="">
      <xdr:nvSpPr>
        <xdr:cNvPr id="113" name="【道路】&#10;一人当たり延長最小値テキスト"/>
        <xdr:cNvSpPr txBox="1"/>
      </xdr:nvSpPr>
      <xdr:spPr>
        <a:xfrm>
          <a:off x="10515600" y="710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75209</xdr:rowOff>
    </xdr:from>
    <xdr:to>
      <xdr:col>55</xdr:col>
      <xdr:colOff>88900</xdr:colOff>
      <xdr:row>41</xdr:row>
      <xdr:rowOff>75209</xdr:rowOff>
    </xdr:to>
    <xdr:cxnSp macro="">
      <xdr:nvCxnSpPr>
        <xdr:cNvPr id="114" name="直線コネクタ 113"/>
        <xdr:cNvCxnSpPr/>
      </xdr:nvCxnSpPr>
      <xdr:spPr>
        <a:xfrm>
          <a:off x="10388600" y="710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9313</xdr:rowOff>
    </xdr:from>
    <xdr:ext cx="534377" cy="259045"/>
    <xdr:sp macro="" textlink="">
      <xdr:nvSpPr>
        <xdr:cNvPr id="115" name="【道路】&#10;一人当たり延長最大値テキスト"/>
        <xdr:cNvSpPr txBox="1"/>
      </xdr:nvSpPr>
      <xdr:spPr>
        <a:xfrm>
          <a:off x="10515600" y="566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62636</xdr:rowOff>
    </xdr:from>
    <xdr:to>
      <xdr:col>55</xdr:col>
      <xdr:colOff>88900</xdr:colOff>
      <xdr:row>34</xdr:row>
      <xdr:rowOff>62636</xdr:rowOff>
    </xdr:to>
    <xdr:cxnSp macro="">
      <xdr:nvCxnSpPr>
        <xdr:cNvPr id="116" name="直線コネクタ 115"/>
        <xdr:cNvCxnSpPr/>
      </xdr:nvCxnSpPr>
      <xdr:spPr>
        <a:xfrm>
          <a:off x="10388600" y="589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16730</xdr:rowOff>
    </xdr:from>
    <xdr:ext cx="469744" cy="259045"/>
    <xdr:sp macro="" textlink="">
      <xdr:nvSpPr>
        <xdr:cNvPr id="117" name="【道路】&#10;一人当たり延長平均値テキスト"/>
        <xdr:cNvSpPr txBox="1"/>
      </xdr:nvSpPr>
      <xdr:spPr>
        <a:xfrm>
          <a:off x="10515600" y="6360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165303</xdr:rowOff>
    </xdr:from>
    <xdr:to>
      <xdr:col>55</xdr:col>
      <xdr:colOff>50800</xdr:colOff>
      <xdr:row>38</xdr:row>
      <xdr:rowOff>95453</xdr:rowOff>
    </xdr:to>
    <xdr:sp macro="" textlink="">
      <xdr:nvSpPr>
        <xdr:cNvPr id="118" name="フローチャート: 判断 117"/>
        <xdr:cNvSpPr/>
      </xdr:nvSpPr>
      <xdr:spPr>
        <a:xfrm>
          <a:off x="10426700" y="650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165379</xdr:rowOff>
    </xdr:from>
    <xdr:to>
      <xdr:col>50</xdr:col>
      <xdr:colOff>165100</xdr:colOff>
      <xdr:row>38</xdr:row>
      <xdr:rowOff>95529</xdr:rowOff>
    </xdr:to>
    <xdr:sp macro="" textlink="">
      <xdr:nvSpPr>
        <xdr:cNvPr id="119" name="フローチャート: 判断 118"/>
        <xdr:cNvSpPr/>
      </xdr:nvSpPr>
      <xdr:spPr>
        <a:xfrm>
          <a:off x="9588500" y="65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163932</xdr:rowOff>
    </xdr:from>
    <xdr:to>
      <xdr:col>46</xdr:col>
      <xdr:colOff>38100</xdr:colOff>
      <xdr:row>38</xdr:row>
      <xdr:rowOff>94082</xdr:rowOff>
    </xdr:to>
    <xdr:sp macro="" textlink="">
      <xdr:nvSpPr>
        <xdr:cNvPr id="120" name="フローチャート: 判断 119"/>
        <xdr:cNvSpPr/>
      </xdr:nvSpPr>
      <xdr:spPr>
        <a:xfrm>
          <a:off x="8699500" y="65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11761</xdr:rowOff>
    </xdr:from>
    <xdr:to>
      <xdr:col>41</xdr:col>
      <xdr:colOff>101600</xdr:colOff>
      <xdr:row>38</xdr:row>
      <xdr:rowOff>113361</xdr:rowOff>
    </xdr:to>
    <xdr:sp macro="" textlink="">
      <xdr:nvSpPr>
        <xdr:cNvPr id="121" name="フローチャート: 判断 120"/>
        <xdr:cNvSpPr/>
      </xdr:nvSpPr>
      <xdr:spPr>
        <a:xfrm>
          <a:off x="7810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125450</xdr:rowOff>
    </xdr:from>
    <xdr:to>
      <xdr:col>36</xdr:col>
      <xdr:colOff>165100</xdr:colOff>
      <xdr:row>38</xdr:row>
      <xdr:rowOff>55600</xdr:rowOff>
    </xdr:to>
    <xdr:sp macro="" textlink="">
      <xdr:nvSpPr>
        <xdr:cNvPr id="122" name="フローチャート: 判断 121"/>
        <xdr:cNvSpPr/>
      </xdr:nvSpPr>
      <xdr:spPr>
        <a:xfrm>
          <a:off x="6921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153492</xdr:rowOff>
    </xdr:from>
    <xdr:to>
      <xdr:col>55</xdr:col>
      <xdr:colOff>50800</xdr:colOff>
      <xdr:row>40</xdr:row>
      <xdr:rowOff>83642</xdr:rowOff>
    </xdr:to>
    <xdr:sp macro="" textlink="">
      <xdr:nvSpPr>
        <xdr:cNvPr id="128" name="楕円 127"/>
        <xdr:cNvSpPr/>
      </xdr:nvSpPr>
      <xdr:spPr>
        <a:xfrm>
          <a:off x="10426700" y="684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131919</xdr:rowOff>
    </xdr:from>
    <xdr:ext cx="469744" cy="259045"/>
    <xdr:sp macro="" textlink="">
      <xdr:nvSpPr>
        <xdr:cNvPr id="129" name="【道路】&#10;一人当たり延長該当値テキスト"/>
        <xdr:cNvSpPr txBox="1"/>
      </xdr:nvSpPr>
      <xdr:spPr>
        <a:xfrm>
          <a:off x="10515600" y="6818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159665</xdr:rowOff>
    </xdr:from>
    <xdr:to>
      <xdr:col>50</xdr:col>
      <xdr:colOff>165100</xdr:colOff>
      <xdr:row>40</xdr:row>
      <xdr:rowOff>89815</xdr:rowOff>
    </xdr:to>
    <xdr:sp macro="" textlink="">
      <xdr:nvSpPr>
        <xdr:cNvPr id="130" name="楕円 129"/>
        <xdr:cNvSpPr/>
      </xdr:nvSpPr>
      <xdr:spPr>
        <a:xfrm>
          <a:off x="9588500" y="68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32842</xdr:rowOff>
    </xdr:from>
    <xdr:to>
      <xdr:col>55</xdr:col>
      <xdr:colOff>0</xdr:colOff>
      <xdr:row>40</xdr:row>
      <xdr:rowOff>39015</xdr:rowOff>
    </xdr:to>
    <xdr:cxnSp macro="">
      <xdr:nvCxnSpPr>
        <xdr:cNvPr id="131" name="直線コネクタ 130"/>
        <xdr:cNvCxnSpPr/>
      </xdr:nvCxnSpPr>
      <xdr:spPr>
        <a:xfrm flipV="1">
          <a:off x="9639300" y="6890842"/>
          <a:ext cx="8382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161112</xdr:rowOff>
    </xdr:from>
    <xdr:to>
      <xdr:col>46</xdr:col>
      <xdr:colOff>38100</xdr:colOff>
      <xdr:row>40</xdr:row>
      <xdr:rowOff>91262</xdr:rowOff>
    </xdr:to>
    <xdr:sp macro="" textlink="">
      <xdr:nvSpPr>
        <xdr:cNvPr id="132" name="楕円 131"/>
        <xdr:cNvSpPr/>
      </xdr:nvSpPr>
      <xdr:spPr>
        <a:xfrm>
          <a:off x="8699500" y="684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39015</xdr:rowOff>
    </xdr:from>
    <xdr:to>
      <xdr:col>50</xdr:col>
      <xdr:colOff>114300</xdr:colOff>
      <xdr:row>40</xdr:row>
      <xdr:rowOff>40462</xdr:rowOff>
    </xdr:to>
    <xdr:cxnSp macro="">
      <xdr:nvCxnSpPr>
        <xdr:cNvPr id="133" name="直線コネクタ 132"/>
        <xdr:cNvCxnSpPr/>
      </xdr:nvCxnSpPr>
      <xdr:spPr>
        <a:xfrm flipV="1">
          <a:off x="8750300" y="6897015"/>
          <a:ext cx="8890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162484</xdr:rowOff>
    </xdr:from>
    <xdr:to>
      <xdr:col>41</xdr:col>
      <xdr:colOff>101600</xdr:colOff>
      <xdr:row>40</xdr:row>
      <xdr:rowOff>92634</xdr:rowOff>
    </xdr:to>
    <xdr:sp macro="" textlink="">
      <xdr:nvSpPr>
        <xdr:cNvPr id="134" name="楕円 133"/>
        <xdr:cNvSpPr/>
      </xdr:nvSpPr>
      <xdr:spPr>
        <a:xfrm>
          <a:off x="7810500" y="684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40462</xdr:rowOff>
    </xdr:from>
    <xdr:to>
      <xdr:col>45</xdr:col>
      <xdr:colOff>177800</xdr:colOff>
      <xdr:row>40</xdr:row>
      <xdr:rowOff>41834</xdr:rowOff>
    </xdr:to>
    <xdr:cxnSp macro="">
      <xdr:nvCxnSpPr>
        <xdr:cNvPr id="135" name="直線コネクタ 134"/>
        <xdr:cNvCxnSpPr/>
      </xdr:nvCxnSpPr>
      <xdr:spPr>
        <a:xfrm flipV="1">
          <a:off x="7861300" y="689846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164084</xdr:rowOff>
    </xdr:from>
    <xdr:to>
      <xdr:col>36</xdr:col>
      <xdr:colOff>165100</xdr:colOff>
      <xdr:row>40</xdr:row>
      <xdr:rowOff>94234</xdr:rowOff>
    </xdr:to>
    <xdr:sp macro="" textlink="">
      <xdr:nvSpPr>
        <xdr:cNvPr id="136" name="楕円 135"/>
        <xdr:cNvSpPr/>
      </xdr:nvSpPr>
      <xdr:spPr>
        <a:xfrm>
          <a:off x="6921500" y="685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41834</xdr:rowOff>
    </xdr:from>
    <xdr:to>
      <xdr:col>41</xdr:col>
      <xdr:colOff>50800</xdr:colOff>
      <xdr:row>40</xdr:row>
      <xdr:rowOff>43434</xdr:rowOff>
    </xdr:to>
    <xdr:cxnSp macro="">
      <xdr:nvCxnSpPr>
        <xdr:cNvPr id="137" name="直線コネクタ 136"/>
        <xdr:cNvCxnSpPr/>
      </xdr:nvCxnSpPr>
      <xdr:spPr>
        <a:xfrm flipV="1">
          <a:off x="6972300" y="6899834"/>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112056</xdr:rowOff>
    </xdr:from>
    <xdr:ext cx="469744" cy="259045"/>
    <xdr:sp macro="" textlink="">
      <xdr:nvSpPr>
        <xdr:cNvPr id="138" name="n_1aveValue【道路】&#10;一人当たり延長"/>
        <xdr:cNvSpPr txBox="1"/>
      </xdr:nvSpPr>
      <xdr:spPr>
        <a:xfrm>
          <a:off x="9391727" y="628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110608</xdr:rowOff>
    </xdr:from>
    <xdr:ext cx="469744" cy="259045"/>
    <xdr:sp macro="" textlink="">
      <xdr:nvSpPr>
        <xdr:cNvPr id="139" name="n_2aveValue【道路】&#10;一人当たり延長"/>
        <xdr:cNvSpPr txBox="1"/>
      </xdr:nvSpPr>
      <xdr:spPr>
        <a:xfrm>
          <a:off x="8515427" y="628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129887</xdr:rowOff>
    </xdr:from>
    <xdr:ext cx="469744" cy="259045"/>
    <xdr:sp macro="" textlink="">
      <xdr:nvSpPr>
        <xdr:cNvPr id="140" name="n_3aveValue【道路】&#10;一人当たり延長"/>
        <xdr:cNvSpPr txBox="1"/>
      </xdr:nvSpPr>
      <xdr:spPr>
        <a:xfrm>
          <a:off x="7626427" y="630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72127</xdr:rowOff>
    </xdr:from>
    <xdr:ext cx="469744" cy="259045"/>
    <xdr:sp macro="" textlink="">
      <xdr:nvSpPr>
        <xdr:cNvPr id="141" name="n_4aveValue【道路】&#10;一人当たり延長"/>
        <xdr:cNvSpPr txBox="1"/>
      </xdr:nvSpPr>
      <xdr:spPr>
        <a:xfrm>
          <a:off x="6737427" y="62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80942</xdr:rowOff>
    </xdr:from>
    <xdr:ext cx="469744" cy="259045"/>
    <xdr:sp macro="" textlink="">
      <xdr:nvSpPr>
        <xdr:cNvPr id="142" name="n_1mainValue【道路】&#10;一人当たり延長"/>
        <xdr:cNvSpPr txBox="1"/>
      </xdr:nvSpPr>
      <xdr:spPr>
        <a:xfrm>
          <a:off x="9391727" y="693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82389</xdr:rowOff>
    </xdr:from>
    <xdr:ext cx="469744" cy="259045"/>
    <xdr:sp macro="" textlink="">
      <xdr:nvSpPr>
        <xdr:cNvPr id="143" name="n_2mainValue【道路】&#10;一人当たり延長"/>
        <xdr:cNvSpPr txBox="1"/>
      </xdr:nvSpPr>
      <xdr:spPr>
        <a:xfrm>
          <a:off x="8515427" y="694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83761</xdr:rowOff>
    </xdr:from>
    <xdr:ext cx="469744" cy="259045"/>
    <xdr:sp macro="" textlink="">
      <xdr:nvSpPr>
        <xdr:cNvPr id="144" name="n_3mainValue【道路】&#10;一人当たり延長"/>
        <xdr:cNvSpPr txBox="1"/>
      </xdr:nvSpPr>
      <xdr:spPr>
        <a:xfrm>
          <a:off x="7626427" y="6941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85361</xdr:rowOff>
    </xdr:from>
    <xdr:ext cx="469744" cy="259045"/>
    <xdr:sp macro="" textlink="">
      <xdr:nvSpPr>
        <xdr:cNvPr id="145" name="n_4mainValue【道路】&#10;一人当たり延長"/>
        <xdr:cNvSpPr txBox="1"/>
      </xdr:nvSpPr>
      <xdr:spPr>
        <a:xfrm>
          <a:off x="6737427" y="694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8" name="テキスト ボックス 157"/>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8" name="テキスト ボックス 167"/>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63</xdr:row>
      <xdr:rowOff>125730</xdr:rowOff>
    </xdr:to>
    <xdr:cxnSp macro="">
      <xdr:nvCxnSpPr>
        <xdr:cNvPr id="172" name="直線コネクタ 171"/>
        <xdr:cNvCxnSpPr/>
      </xdr:nvCxnSpPr>
      <xdr:spPr>
        <a:xfrm flipV="1">
          <a:off x="4634865" y="9558746"/>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73" name="【橋りょう・トンネル】&#10;有形固定資産減価償却率最小値テキスト"/>
        <xdr:cNvSpPr txBox="1"/>
      </xdr:nvSpPr>
      <xdr:spPr>
        <a:xfrm>
          <a:off x="4673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74" name="直線コネクタ 173"/>
        <xdr:cNvCxnSpPr/>
      </xdr:nvCxnSpPr>
      <xdr:spPr>
        <a:xfrm>
          <a:off x="4546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75" name="【橋りょう・トンネル】&#10;有形固定資産減価償却率最大値テキスト"/>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76" name="直線コネクタ 175"/>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40294</xdr:rowOff>
    </xdr:from>
    <xdr:ext cx="405111" cy="259045"/>
    <xdr:sp macro="" textlink="">
      <xdr:nvSpPr>
        <xdr:cNvPr id="177" name="【橋りょう・トンネル】&#10;有形固定資産減価償却率平均値テキスト"/>
        <xdr:cNvSpPr txBox="1"/>
      </xdr:nvSpPr>
      <xdr:spPr>
        <a:xfrm>
          <a:off x="4673600" y="10155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61867</xdr:rowOff>
    </xdr:from>
    <xdr:to>
      <xdr:col>24</xdr:col>
      <xdr:colOff>114300</xdr:colOff>
      <xdr:row>59</xdr:row>
      <xdr:rowOff>163467</xdr:rowOff>
    </xdr:to>
    <xdr:sp macro="" textlink="">
      <xdr:nvSpPr>
        <xdr:cNvPr id="178" name="フローチャート: 判断 177"/>
        <xdr:cNvSpPr/>
      </xdr:nvSpPr>
      <xdr:spPr>
        <a:xfrm>
          <a:off x="45847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32476</xdr:rowOff>
    </xdr:from>
    <xdr:to>
      <xdr:col>20</xdr:col>
      <xdr:colOff>38100</xdr:colOff>
      <xdr:row>59</xdr:row>
      <xdr:rowOff>134076</xdr:rowOff>
    </xdr:to>
    <xdr:sp macro="" textlink="">
      <xdr:nvSpPr>
        <xdr:cNvPr id="179" name="フローチャート: 判断 178"/>
        <xdr:cNvSpPr/>
      </xdr:nvSpPr>
      <xdr:spPr>
        <a:xfrm>
          <a:off x="3746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119017</xdr:rowOff>
    </xdr:from>
    <xdr:to>
      <xdr:col>15</xdr:col>
      <xdr:colOff>101600</xdr:colOff>
      <xdr:row>59</xdr:row>
      <xdr:rowOff>49167</xdr:rowOff>
    </xdr:to>
    <xdr:sp macro="" textlink="">
      <xdr:nvSpPr>
        <xdr:cNvPr id="180" name="フローチャート: 判断 179"/>
        <xdr:cNvSpPr/>
      </xdr:nvSpPr>
      <xdr:spPr>
        <a:xfrm>
          <a:off x="2857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81" name="フローチャート: 判断 180"/>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79828</xdr:rowOff>
    </xdr:from>
    <xdr:to>
      <xdr:col>6</xdr:col>
      <xdr:colOff>38100</xdr:colOff>
      <xdr:row>59</xdr:row>
      <xdr:rowOff>9978</xdr:rowOff>
    </xdr:to>
    <xdr:sp macro="" textlink="">
      <xdr:nvSpPr>
        <xdr:cNvPr id="182" name="フローチャート: 判断 181"/>
        <xdr:cNvSpPr/>
      </xdr:nvSpPr>
      <xdr:spPr>
        <a:xfrm>
          <a:off x="10795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130447</xdr:rowOff>
    </xdr:from>
    <xdr:to>
      <xdr:col>24</xdr:col>
      <xdr:colOff>114300</xdr:colOff>
      <xdr:row>58</xdr:row>
      <xdr:rowOff>60597</xdr:rowOff>
    </xdr:to>
    <xdr:sp macro="" textlink="">
      <xdr:nvSpPr>
        <xdr:cNvPr id="188" name="楕円 187"/>
        <xdr:cNvSpPr/>
      </xdr:nvSpPr>
      <xdr:spPr>
        <a:xfrm>
          <a:off x="4584700" y="990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153324</xdr:rowOff>
    </xdr:from>
    <xdr:ext cx="405111" cy="259045"/>
    <xdr:sp macro="" textlink="">
      <xdr:nvSpPr>
        <xdr:cNvPr id="189" name="【橋りょう・トンネル】&#10;有形固定資産減価償却率該当値テキスト"/>
        <xdr:cNvSpPr txBox="1"/>
      </xdr:nvSpPr>
      <xdr:spPr>
        <a:xfrm>
          <a:off x="4673600" y="9754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169635</xdr:rowOff>
    </xdr:from>
    <xdr:to>
      <xdr:col>20</xdr:col>
      <xdr:colOff>38100</xdr:colOff>
      <xdr:row>58</xdr:row>
      <xdr:rowOff>99785</xdr:rowOff>
    </xdr:to>
    <xdr:sp macro="" textlink="">
      <xdr:nvSpPr>
        <xdr:cNvPr id="190" name="楕円 189"/>
        <xdr:cNvSpPr/>
      </xdr:nvSpPr>
      <xdr:spPr>
        <a:xfrm>
          <a:off x="3746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9797</xdr:rowOff>
    </xdr:from>
    <xdr:to>
      <xdr:col>24</xdr:col>
      <xdr:colOff>63500</xdr:colOff>
      <xdr:row>58</xdr:row>
      <xdr:rowOff>48985</xdr:rowOff>
    </xdr:to>
    <xdr:cxnSp macro="">
      <xdr:nvCxnSpPr>
        <xdr:cNvPr id="191" name="直線コネクタ 190"/>
        <xdr:cNvCxnSpPr/>
      </xdr:nvCxnSpPr>
      <xdr:spPr>
        <a:xfrm flipV="1">
          <a:off x="3797300" y="9953897"/>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166370</xdr:rowOff>
    </xdr:from>
    <xdr:to>
      <xdr:col>15</xdr:col>
      <xdr:colOff>101600</xdr:colOff>
      <xdr:row>58</xdr:row>
      <xdr:rowOff>96520</xdr:rowOff>
    </xdr:to>
    <xdr:sp macro="" textlink="">
      <xdr:nvSpPr>
        <xdr:cNvPr id="192" name="楕円 191"/>
        <xdr:cNvSpPr/>
      </xdr:nvSpPr>
      <xdr:spPr>
        <a:xfrm>
          <a:off x="2857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45720</xdr:rowOff>
    </xdr:from>
    <xdr:to>
      <xdr:col>19</xdr:col>
      <xdr:colOff>177800</xdr:colOff>
      <xdr:row>58</xdr:row>
      <xdr:rowOff>48985</xdr:rowOff>
    </xdr:to>
    <xdr:cxnSp macro="">
      <xdr:nvCxnSpPr>
        <xdr:cNvPr id="193" name="直線コネクタ 192"/>
        <xdr:cNvCxnSpPr/>
      </xdr:nvCxnSpPr>
      <xdr:spPr>
        <a:xfrm>
          <a:off x="2908300" y="998982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143510</xdr:rowOff>
    </xdr:from>
    <xdr:to>
      <xdr:col>10</xdr:col>
      <xdr:colOff>165100</xdr:colOff>
      <xdr:row>58</xdr:row>
      <xdr:rowOff>73660</xdr:rowOff>
    </xdr:to>
    <xdr:sp macro="" textlink="">
      <xdr:nvSpPr>
        <xdr:cNvPr id="194" name="楕円 193"/>
        <xdr:cNvSpPr/>
      </xdr:nvSpPr>
      <xdr:spPr>
        <a:xfrm>
          <a:off x="1968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22860</xdr:rowOff>
    </xdr:from>
    <xdr:to>
      <xdr:col>15</xdr:col>
      <xdr:colOff>50800</xdr:colOff>
      <xdr:row>58</xdr:row>
      <xdr:rowOff>45720</xdr:rowOff>
    </xdr:to>
    <xdr:cxnSp macro="">
      <xdr:nvCxnSpPr>
        <xdr:cNvPr id="195" name="直線コネクタ 194"/>
        <xdr:cNvCxnSpPr/>
      </xdr:nvCxnSpPr>
      <xdr:spPr>
        <a:xfrm>
          <a:off x="2019300" y="9966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43906</xdr:rowOff>
    </xdr:from>
    <xdr:to>
      <xdr:col>6</xdr:col>
      <xdr:colOff>38100</xdr:colOff>
      <xdr:row>58</xdr:row>
      <xdr:rowOff>145506</xdr:rowOff>
    </xdr:to>
    <xdr:sp macro="" textlink="">
      <xdr:nvSpPr>
        <xdr:cNvPr id="196" name="楕円 195"/>
        <xdr:cNvSpPr/>
      </xdr:nvSpPr>
      <xdr:spPr>
        <a:xfrm>
          <a:off x="1079500" y="998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22860</xdr:rowOff>
    </xdr:from>
    <xdr:to>
      <xdr:col>10</xdr:col>
      <xdr:colOff>114300</xdr:colOff>
      <xdr:row>58</xdr:row>
      <xdr:rowOff>94706</xdr:rowOff>
    </xdr:to>
    <xdr:cxnSp macro="">
      <xdr:nvCxnSpPr>
        <xdr:cNvPr id="197" name="直線コネクタ 196"/>
        <xdr:cNvCxnSpPr/>
      </xdr:nvCxnSpPr>
      <xdr:spPr>
        <a:xfrm flipV="1">
          <a:off x="1130300" y="996696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125203</xdr:rowOff>
    </xdr:from>
    <xdr:ext cx="405111" cy="259045"/>
    <xdr:sp macro="" textlink="">
      <xdr:nvSpPr>
        <xdr:cNvPr id="198" name="n_1aveValue【橋りょう・トンネル】&#10;有形固定資産減価償却率"/>
        <xdr:cNvSpPr txBox="1"/>
      </xdr:nvSpPr>
      <xdr:spPr>
        <a:xfrm>
          <a:off x="3582044"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40294</xdr:rowOff>
    </xdr:from>
    <xdr:ext cx="405111" cy="259045"/>
    <xdr:sp macro="" textlink="">
      <xdr:nvSpPr>
        <xdr:cNvPr id="199" name="n_2aveValue【橋りょう・トンネル】&#10;有形固定資産減価償却率"/>
        <xdr:cNvSpPr txBox="1"/>
      </xdr:nvSpPr>
      <xdr:spPr>
        <a:xfrm>
          <a:off x="2705744"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169290</xdr:rowOff>
    </xdr:from>
    <xdr:ext cx="405111" cy="259045"/>
    <xdr:sp macro="" textlink="">
      <xdr:nvSpPr>
        <xdr:cNvPr id="200" name="n_3aveValue【橋りょう・トンネル】&#10;有形固定資産減価償却率"/>
        <xdr:cNvSpPr txBox="1"/>
      </xdr:nvSpPr>
      <xdr:spPr>
        <a:xfrm>
          <a:off x="1816744" y="101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1105</xdr:rowOff>
    </xdr:from>
    <xdr:ext cx="405111" cy="259045"/>
    <xdr:sp macro="" textlink="">
      <xdr:nvSpPr>
        <xdr:cNvPr id="201" name="n_4aveValue【橋りょう・トンネル】&#10;有形固定資産減価償却率"/>
        <xdr:cNvSpPr txBox="1"/>
      </xdr:nvSpPr>
      <xdr:spPr>
        <a:xfrm>
          <a:off x="927744" y="1011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116312</xdr:rowOff>
    </xdr:from>
    <xdr:ext cx="405111" cy="259045"/>
    <xdr:sp macro="" textlink="">
      <xdr:nvSpPr>
        <xdr:cNvPr id="202" name="n_1mainValue【橋りょう・トンネル】&#10;有形固定資産減価償却率"/>
        <xdr:cNvSpPr txBox="1"/>
      </xdr:nvSpPr>
      <xdr:spPr>
        <a:xfrm>
          <a:off x="3582044" y="971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113047</xdr:rowOff>
    </xdr:from>
    <xdr:ext cx="405111" cy="259045"/>
    <xdr:sp macro="" textlink="">
      <xdr:nvSpPr>
        <xdr:cNvPr id="203" name="n_2mainValue【橋りょう・トンネル】&#10;有形固定資産減価償却率"/>
        <xdr:cNvSpPr txBox="1"/>
      </xdr:nvSpPr>
      <xdr:spPr>
        <a:xfrm>
          <a:off x="2705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90187</xdr:rowOff>
    </xdr:from>
    <xdr:ext cx="405111" cy="259045"/>
    <xdr:sp macro="" textlink="">
      <xdr:nvSpPr>
        <xdr:cNvPr id="204" name="n_3mainValue【橋りょう・トンネル】&#10;有形固定資産減価償却率"/>
        <xdr:cNvSpPr txBox="1"/>
      </xdr:nvSpPr>
      <xdr:spPr>
        <a:xfrm>
          <a:off x="1816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162033</xdr:rowOff>
    </xdr:from>
    <xdr:ext cx="405111" cy="259045"/>
    <xdr:sp macro="" textlink="">
      <xdr:nvSpPr>
        <xdr:cNvPr id="205" name="n_4mainValue【橋りょう・トンネル】&#10;有形固定資産減価償却率"/>
        <xdr:cNvSpPr txBox="1"/>
      </xdr:nvSpPr>
      <xdr:spPr>
        <a:xfrm>
          <a:off x="927744" y="976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103350</xdr:rowOff>
    </xdr:from>
    <xdr:to>
      <xdr:col>54</xdr:col>
      <xdr:colOff>189865</xdr:colOff>
      <xdr:row>64</xdr:row>
      <xdr:rowOff>63084</xdr:rowOff>
    </xdr:to>
    <xdr:cxnSp macro="">
      <xdr:nvCxnSpPr>
        <xdr:cNvPr id="231" name="直線コネクタ 230"/>
        <xdr:cNvCxnSpPr/>
      </xdr:nvCxnSpPr>
      <xdr:spPr>
        <a:xfrm flipV="1">
          <a:off x="10476865" y="9533100"/>
          <a:ext cx="0" cy="1502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66911</xdr:rowOff>
    </xdr:from>
    <xdr:ext cx="534377" cy="259045"/>
    <xdr:sp macro="" textlink="">
      <xdr:nvSpPr>
        <xdr:cNvPr id="232" name="【橋りょう・トンネル】&#10;一人当たり有形固定資産（償却資産）額最小値テキスト"/>
        <xdr:cNvSpPr txBox="1"/>
      </xdr:nvSpPr>
      <xdr:spPr>
        <a:xfrm>
          <a:off x="10515600" y="1103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63084</xdr:rowOff>
    </xdr:from>
    <xdr:to>
      <xdr:col>55</xdr:col>
      <xdr:colOff>88900</xdr:colOff>
      <xdr:row>64</xdr:row>
      <xdr:rowOff>63084</xdr:rowOff>
    </xdr:to>
    <xdr:cxnSp macro="">
      <xdr:nvCxnSpPr>
        <xdr:cNvPr id="233" name="直線コネクタ 232"/>
        <xdr:cNvCxnSpPr/>
      </xdr:nvCxnSpPr>
      <xdr:spPr>
        <a:xfrm>
          <a:off x="10388600" y="11035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50027</xdr:rowOff>
    </xdr:from>
    <xdr:ext cx="599010" cy="259045"/>
    <xdr:sp macro="" textlink="">
      <xdr:nvSpPr>
        <xdr:cNvPr id="234" name="【橋りょう・トンネル】&#10;一人当たり有形固定資産（償却資産）額最大値テキスト"/>
        <xdr:cNvSpPr txBox="1"/>
      </xdr:nvSpPr>
      <xdr:spPr>
        <a:xfrm>
          <a:off x="10515600" y="9308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103350</xdr:rowOff>
    </xdr:from>
    <xdr:to>
      <xdr:col>55</xdr:col>
      <xdr:colOff>88900</xdr:colOff>
      <xdr:row>55</xdr:row>
      <xdr:rowOff>103350</xdr:rowOff>
    </xdr:to>
    <xdr:cxnSp macro="">
      <xdr:nvCxnSpPr>
        <xdr:cNvPr id="235" name="直線コネクタ 234"/>
        <xdr:cNvCxnSpPr/>
      </xdr:nvCxnSpPr>
      <xdr:spPr>
        <a:xfrm>
          <a:off x="10388600" y="953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148279</xdr:rowOff>
    </xdr:from>
    <xdr:ext cx="599010" cy="259045"/>
    <xdr:sp macro="" textlink="">
      <xdr:nvSpPr>
        <xdr:cNvPr id="236" name="【橋りょう・トンネル】&#10;一人当たり有形固定資産（償却資産）額平均値テキスト"/>
        <xdr:cNvSpPr txBox="1"/>
      </xdr:nvSpPr>
      <xdr:spPr>
        <a:xfrm>
          <a:off x="10515600" y="10435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125402</xdr:rowOff>
    </xdr:from>
    <xdr:to>
      <xdr:col>55</xdr:col>
      <xdr:colOff>50800</xdr:colOff>
      <xdr:row>62</xdr:row>
      <xdr:rowOff>55552</xdr:rowOff>
    </xdr:to>
    <xdr:sp macro="" textlink="">
      <xdr:nvSpPr>
        <xdr:cNvPr id="237" name="フローチャート: 判断 236"/>
        <xdr:cNvSpPr/>
      </xdr:nvSpPr>
      <xdr:spPr>
        <a:xfrm>
          <a:off x="10426700" y="1058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142099</xdr:rowOff>
    </xdr:from>
    <xdr:to>
      <xdr:col>50</xdr:col>
      <xdr:colOff>165100</xdr:colOff>
      <xdr:row>62</xdr:row>
      <xdr:rowOff>72249</xdr:rowOff>
    </xdr:to>
    <xdr:sp macro="" textlink="">
      <xdr:nvSpPr>
        <xdr:cNvPr id="238" name="フローチャート: 判断 237"/>
        <xdr:cNvSpPr/>
      </xdr:nvSpPr>
      <xdr:spPr>
        <a:xfrm>
          <a:off x="9588500" y="1060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134836</xdr:rowOff>
    </xdr:from>
    <xdr:to>
      <xdr:col>46</xdr:col>
      <xdr:colOff>38100</xdr:colOff>
      <xdr:row>62</xdr:row>
      <xdr:rowOff>64986</xdr:rowOff>
    </xdr:to>
    <xdr:sp macro="" textlink="">
      <xdr:nvSpPr>
        <xdr:cNvPr id="239" name="フローチャート: 判断 238"/>
        <xdr:cNvSpPr/>
      </xdr:nvSpPr>
      <xdr:spPr>
        <a:xfrm>
          <a:off x="8699500" y="105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147955</xdr:rowOff>
    </xdr:from>
    <xdr:to>
      <xdr:col>41</xdr:col>
      <xdr:colOff>101600</xdr:colOff>
      <xdr:row>62</xdr:row>
      <xdr:rowOff>78105</xdr:rowOff>
    </xdr:to>
    <xdr:sp macro="" textlink="">
      <xdr:nvSpPr>
        <xdr:cNvPr id="240" name="フローチャート: 判断 239"/>
        <xdr:cNvSpPr/>
      </xdr:nvSpPr>
      <xdr:spPr>
        <a:xfrm>
          <a:off x="7810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164319</xdr:rowOff>
    </xdr:from>
    <xdr:to>
      <xdr:col>36</xdr:col>
      <xdr:colOff>165100</xdr:colOff>
      <xdr:row>62</xdr:row>
      <xdr:rowOff>94469</xdr:rowOff>
    </xdr:to>
    <xdr:sp macro="" textlink="">
      <xdr:nvSpPr>
        <xdr:cNvPr id="241" name="フローチャート: 判断 240"/>
        <xdr:cNvSpPr/>
      </xdr:nvSpPr>
      <xdr:spPr>
        <a:xfrm>
          <a:off x="6921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12284</xdr:rowOff>
    </xdr:from>
    <xdr:to>
      <xdr:col>55</xdr:col>
      <xdr:colOff>50800</xdr:colOff>
      <xdr:row>64</xdr:row>
      <xdr:rowOff>113884</xdr:rowOff>
    </xdr:to>
    <xdr:sp macro="" textlink="">
      <xdr:nvSpPr>
        <xdr:cNvPr id="247" name="楕円 246"/>
        <xdr:cNvSpPr/>
      </xdr:nvSpPr>
      <xdr:spPr>
        <a:xfrm>
          <a:off x="10426700" y="1098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98661</xdr:rowOff>
    </xdr:from>
    <xdr:ext cx="534377" cy="259045"/>
    <xdr:sp macro="" textlink="">
      <xdr:nvSpPr>
        <xdr:cNvPr id="248" name="【橋りょう・トンネル】&#10;一人当たり有形固定資産（償却資産）額該当値テキスト"/>
        <xdr:cNvSpPr txBox="1"/>
      </xdr:nvSpPr>
      <xdr:spPr>
        <a:xfrm>
          <a:off x="10515600" y="1090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15870</xdr:rowOff>
    </xdr:from>
    <xdr:to>
      <xdr:col>50</xdr:col>
      <xdr:colOff>165100</xdr:colOff>
      <xdr:row>64</xdr:row>
      <xdr:rowOff>117470</xdr:rowOff>
    </xdr:to>
    <xdr:sp macro="" textlink="">
      <xdr:nvSpPr>
        <xdr:cNvPr id="249" name="楕円 248"/>
        <xdr:cNvSpPr/>
      </xdr:nvSpPr>
      <xdr:spPr>
        <a:xfrm>
          <a:off x="9588500" y="1098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63084</xdr:rowOff>
    </xdr:from>
    <xdr:to>
      <xdr:col>55</xdr:col>
      <xdr:colOff>0</xdr:colOff>
      <xdr:row>64</xdr:row>
      <xdr:rowOff>66670</xdr:rowOff>
    </xdr:to>
    <xdr:cxnSp macro="">
      <xdr:nvCxnSpPr>
        <xdr:cNvPr id="250" name="直線コネクタ 249"/>
        <xdr:cNvCxnSpPr/>
      </xdr:nvCxnSpPr>
      <xdr:spPr>
        <a:xfrm flipV="1">
          <a:off x="9639300" y="11035884"/>
          <a:ext cx="838200" cy="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17842</xdr:rowOff>
    </xdr:from>
    <xdr:to>
      <xdr:col>46</xdr:col>
      <xdr:colOff>38100</xdr:colOff>
      <xdr:row>64</xdr:row>
      <xdr:rowOff>119442</xdr:rowOff>
    </xdr:to>
    <xdr:sp macro="" textlink="">
      <xdr:nvSpPr>
        <xdr:cNvPr id="251" name="楕円 250"/>
        <xdr:cNvSpPr/>
      </xdr:nvSpPr>
      <xdr:spPr>
        <a:xfrm>
          <a:off x="8699500" y="1099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66670</xdr:rowOff>
    </xdr:from>
    <xdr:to>
      <xdr:col>50</xdr:col>
      <xdr:colOff>114300</xdr:colOff>
      <xdr:row>64</xdr:row>
      <xdr:rowOff>68642</xdr:rowOff>
    </xdr:to>
    <xdr:cxnSp macro="">
      <xdr:nvCxnSpPr>
        <xdr:cNvPr id="252" name="直線コネクタ 251"/>
        <xdr:cNvCxnSpPr/>
      </xdr:nvCxnSpPr>
      <xdr:spPr>
        <a:xfrm flipV="1">
          <a:off x="8750300" y="11039470"/>
          <a:ext cx="889000" cy="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19034</xdr:rowOff>
    </xdr:from>
    <xdr:to>
      <xdr:col>41</xdr:col>
      <xdr:colOff>101600</xdr:colOff>
      <xdr:row>64</xdr:row>
      <xdr:rowOff>120634</xdr:rowOff>
    </xdr:to>
    <xdr:sp macro="" textlink="">
      <xdr:nvSpPr>
        <xdr:cNvPr id="253" name="楕円 252"/>
        <xdr:cNvSpPr/>
      </xdr:nvSpPr>
      <xdr:spPr>
        <a:xfrm>
          <a:off x="7810500" y="1099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68642</xdr:rowOff>
    </xdr:from>
    <xdr:to>
      <xdr:col>45</xdr:col>
      <xdr:colOff>177800</xdr:colOff>
      <xdr:row>64</xdr:row>
      <xdr:rowOff>69834</xdr:rowOff>
    </xdr:to>
    <xdr:cxnSp macro="">
      <xdr:nvCxnSpPr>
        <xdr:cNvPr id="254" name="直線コネクタ 253"/>
        <xdr:cNvCxnSpPr/>
      </xdr:nvCxnSpPr>
      <xdr:spPr>
        <a:xfrm flipV="1">
          <a:off x="7861300" y="11041442"/>
          <a:ext cx="889000" cy="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23224</xdr:rowOff>
    </xdr:from>
    <xdr:to>
      <xdr:col>36</xdr:col>
      <xdr:colOff>165100</xdr:colOff>
      <xdr:row>64</xdr:row>
      <xdr:rowOff>124824</xdr:rowOff>
    </xdr:to>
    <xdr:sp macro="" textlink="">
      <xdr:nvSpPr>
        <xdr:cNvPr id="255" name="楕円 254"/>
        <xdr:cNvSpPr/>
      </xdr:nvSpPr>
      <xdr:spPr>
        <a:xfrm>
          <a:off x="6921500" y="1099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69834</xdr:rowOff>
    </xdr:from>
    <xdr:to>
      <xdr:col>41</xdr:col>
      <xdr:colOff>50800</xdr:colOff>
      <xdr:row>64</xdr:row>
      <xdr:rowOff>74024</xdr:rowOff>
    </xdr:to>
    <xdr:cxnSp macro="">
      <xdr:nvCxnSpPr>
        <xdr:cNvPr id="256" name="直線コネクタ 255"/>
        <xdr:cNvCxnSpPr/>
      </xdr:nvCxnSpPr>
      <xdr:spPr>
        <a:xfrm flipV="1">
          <a:off x="6972300" y="11042634"/>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88776</xdr:rowOff>
    </xdr:from>
    <xdr:ext cx="599010" cy="259045"/>
    <xdr:sp macro="" textlink="">
      <xdr:nvSpPr>
        <xdr:cNvPr id="257" name="n_1aveValue【橋りょう・トンネル】&#10;一人当たり有形固定資産（償却資産）額"/>
        <xdr:cNvSpPr txBox="1"/>
      </xdr:nvSpPr>
      <xdr:spPr>
        <a:xfrm>
          <a:off x="9327095" y="1037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81513</xdr:rowOff>
    </xdr:from>
    <xdr:ext cx="599010" cy="259045"/>
    <xdr:sp macro="" textlink="">
      <xdr:nvSpPr>
        <xdr:cNvPr id="258" name="n_2aveValue【橋りょう・トンネル】&#10;一人当たり有形固定資産（償却資産）額"/>
        <xdr:cNvSpPr txBox="1"/>
      </xdr:nvSpPr>
      <xdr:spPr>
        <a:xfrm>
          <a:off x="8450795" y="1036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94632</xdr:rowOff>
    </xdr:from>
    <xdr:ext cx="599010" cy="259045"/>
    <xdr:sp macro="" textlink="">
      <xdr:nvSpPr>
        <xdr:cNvPr id="259" name="n_3aveValue【橋りょう・トンネル】&#10;一人当たり有形固定資産（償却資産）額"/>
        <xdr:cNvSpPr txBox="1"/>
      </xdr:nvSpPr>
      <xdr:spPr>
        <a:xfrm>
          <a:off x="7561795" y="1038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110996</xdr:rowOff>
    </xdr:from>
    <xdr:ext cx="599010" cy="259045"/>
    <xdr:sp macro="" textlink="">
      <xdr:nvSpPr>
        <xdr:cNvPr id="260" name="n_4aveValue【橋りょう・トンネル】&#10;一人当たり有形固定資産（償却資産）額"/>
        <xdr:cNvSpPr txBox="1"/>
      </xdr:nvSpPr>
      <xdr:spPr>
        <a:xfrm>
          <a:off x="6672795" y="1039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108597</xdr:rowOff>
    </xdr:from>
    <xdr:ext cx="534377" cy="259045"/>
    <xdr:sp macro="" textlink="">
      <xdr:nvSpPr>
        <xdr:cNvPr id="261" name="n_1mainValue【橋りょう・トンネル】&#10;一人当たり有形固定資産（償却資産）額"/>
        <xdr:cNvSpPr txBox="1"/>
      </xdr:nvSpPr>
      <xdr:spPr>
        <a:xfrm>
          <a:off x="9359411" y="1108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110569</xdr:rowOff>
    </xdr:from>
    <xdr:ext cx="534377" cy="259045"/>
    <xdr:sp macro="" textlink="">
      <xdr:nvSpPr>
        <xdr:cNvPr id="262" name="n_2mainValue【橋りょう・トンネル】&#10;一人当たり有形固定資産（償却資産）額"/>
        <xdr:cNvSpPr txBox="1"/>
      </xdr:nvSpPr>
      <xdr:spPr>
        <a:xfrm>
          <a:off x="8483111" y="1108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111761</xdr:rowOff>
    </xdr:from>
    <xdr:ext cx="534377" cy="259045"/>
    <xdr:sp macro="" textlink="">
      <xdr:nvSpPr>
        <xdr:cNvPr id="263" name="n_3mainValue【橋りょう・トンネル】&#10;一人当たり有形固定資産（償却資産）額"/>
        <xdr:cNvSpPr txBox="1"/>
      </xdr:nvSpPr>
      <xdr:spPr>
        <a:xfrm>
          <a:off x="7594111" y="1108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115951</xdr:rowOff>
    </xdr:from>
    <xdr:ext cx="534377" cy="259045"/>
    <xdr:sp macro="" textlink="">
      <xdr:nvSpPr>
        <xdr:cNvPr id="264" name="n_4mainValue【橋りょう・トンネル】&#10;一人当たり有形固定資産（償却資産）額"/>
        <xdr:cNvSpPr txBox="1"/>
      </xdr:nvSpPr>
      <xdr:spPr>
        <a:xfrm>
          <a:off x="6705111" y="1108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161925</xdr:rowOff>
    </xdr:from>
    <xdr:to>
      <xdr:col>24</xdr:col>
      <xdr:colOff>62865</xdr:colOff>
      <xdr:row>85</xdr:row>
      <xdr:rowOff>11430</xdr:rowOff>
    </xdr:to>
    <xdr:cxnSp macro="">
      <xdr:nvCxnSpPr>
        <xdr:cNvPr id="289" name="直線コネクタ 288"/>
        <xdr:cNvCxnSpPr/>
      </xdr:nvCxnSpPr>
      <xdr:spPr>
        <a:xfrm flipV="1">
          <a:off x="4634865" y="13363575"/>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15257</xdr:rowOff>
    </xdr:from>
    <xdr:ext cx="405111" cy="259045"/>
    <xdr:sp macro="" textlink="">
      <xdr:nvSpPr>
        <xdr:cNvPr id="290" name="【公営住宅】&#10;有形固定資産減価償却率最小値テキスト"/>
        <xdr:cNvSpPr txBox="1"/>
      </xdr:nvSpPr>
      <xdr:spPr>
        <a:xfrm>
          <a:off x="4673600"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xdr:rowOff>
    </xdr:from>
    <xdr:to>
      <xdr:col>24</xdr:col>
      <xdr:colOff>152400</xdr:colOff>
      <xdr:row>85</xdr:row>
      <xdr:rowOff>11430</xdr:rowOff>
    </xdr:to>
    <xdr:cxnSp macro="">
      <xdr:nvCxnSpPr>
        <xdr:cNvPr id="291" name="直線コネクタ 290"/>
        <xdr:cNvCxnSpPr/>
      </xdr:nvCxnSpPr>
      <xdr:spPr>
        <a:xfrm>
          <a:off x="4546600" y="145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108602</xdr:rowOff>
    </xdr:from>
    <xdr:ext cx="405111" cy="259045"/>
    <xdr:sp macro="" textlink="">
      <xdr:nvSpPr>
        <xdr:cNvPr id="292" name="【公営住宅】&#10;有形固定資産減価償却率最大値テキスト"/>
        <xdr:cNvSpPr txBox="1"/>
      </xdr:nvSpPr>
      <xdr:spPr>
        <a:xfrm>
          <a:off x="4673600" y="1313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161925</xdr:rowOff>
    </xdr:from>
    <xdr:to>
      <xdr:col>24</xdr:col>
      <xdr:colOff>152400</xdr:colOff>
      <xdr:row>77</xdr:row>
      <xdr:rowOff>161925</xdr:rowOff>
    </xdr:to>
    <xdr:cxnSp macro="">
      <xdr:nvCxnSpPr>
        <xdr:cNvPr id="293" name="直線コネクタ 292"/>
        <xdr:cNvCxnSpPr/>
      </xdr:nvCxnSpPr>
      <xdr:spPr>
        <a:xfrm>
          <a:off x="4546600" y="1336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51452</xdr:rowOff>
    </xdr:from>
    <xdr:ext cx="405111" cy="259045"/>
    <xdr:sp macro="" textlink="">
      <xdr:nvSpPr>
        <xdr:cNvPr id="294" name="【公営住宅】&#10;有形固定資産減価償却率平均値テキスト"/>
        <xdr:cNvSpPr txBox="1"/>
      </xdr:nvSpPr>
      <xdr:spPr>
        <a:xfrm>
          <a:off x="4673600" y="14281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73025</xdr:rowOff>
    </xdr:from>
    <xdr:to>
      <xdr:col>24</xdr:col>
      <xdr:colOff>114300</xdr:colOff>
      <xdr:row>84</xdr:row>
      <xdr:rowOff>3175</xdr:rowOff>
    </xdr:to>
    <xdr:sp macro="" textlink="">
      <xdr:nvSpPr>
        <xdr:cNvPr id="295" name="フローチャート: 判断 294"/>
        <xdr:cNvSpPr/>
      </xdr:nvSpPr>
      <xdr:spPr>
        <a:xfrm>
          <a:off x="4584700" y="1430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149225</xdr:rowOff>
    </xdr:from>
    <xdr:to>
      <xdr:col>20</xdr:col>
      <xdr:colOff>38100</xdr:colOff>
      <xdr:row>82</xdr:row>
      <xdr:rowOff>79375</xdr:rowOff>
    </xdr:to>
    <xdr:sp macro="" textlink="">
      <xdr:nvSpPr>
        <xdr:cNvPr id="296" name="フローチャート: 判断 295"/>
        <xdr:cNvSpPr/>
      </xdr:nvSpPr>
      <xdr:spPr>
        <a:xfrm>
          <a:off x="3746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10161</xdr:rowOff>
    </xdr:from>
    <xdr:to>
      <xdr:col>15</xdr:col>
      <xdr:colOff>101600</xdr:colOff>
      <xdr:row>83</xdr:row>
      <xdr:rowOff>111761</xdr:rowOff>
    </xdr:to>
    <xdr:sp macro="" textlink="">
      <xdr:nvSpPr>
        <xdr:cNvPr id="297" name="フローチャート: 判断 296"/>
        <xdr:cNvSpPr/>
      </xdr:nvSpPr>
      <xdr:spPr>
        <a:xfrm>
          <a:off x="2857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38736</xdr:rowOff>
    </xdr:from>
    <xdr:to>
      <xdr:col>10</xdr:col>
      <xdr:colOff>165100</xdr:colOff>
      <xdr:row>83</xdr:row>
      <xdr:rowOff>140336</xdr:rowOff>
    </xdr:to>
    <xdr:sp macro="" textlink="">
      <xdr:nvSpPr>
        <xdr:cNvPr id="298" name="フローチャート: 判断 297"/>
        <xdr:cNvSpPr/>
      </xdr:nvSpPr>
      <xdr:spPr>
        <a:xfrm>
          <a:off x="19685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135889</xdr:rowOff>
    </xdr:from>
    <xdr:to>
      <xdr:col>6</xdr:col>
      <xdr:colOff>38100</xdr:colOff>
      <xdr:row>82</xdr:row>
      <xdr:rowOff>66039</xdr:rowOff>
    </xdr:to>
    <xdr:sp macro="" textlink="">
      <xdr:nvSpPr>
        <xdr:cNvPr id="299" name="フローチャート: 判断 298"/>
        <xdr:cNvSpPr/>
      </xdr:nvSpPr>
      <xdr:spPr>
        <a:xfrm>
          <a:off x="1079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145414</xdr:rowOff>
    </xdr:from>
    <xdr:to>
      <xdr:col>24</xdr:col>
      <xdr:colOff>114300</xdr:colOff>
      <xdr:row>83</xdr:row>
      <xdr:rowOff>75564</xdr:rowOff>
    </xdr:to>
    <xdr:sp macro="" textlink="">
      <xdr:nvSpPr>
        <xdr:cNvPr id="305" name="楕円 304"/>
        <xdr:cNvSpPr/>
      </xdr:nvSpPr>
      <xdr:spPr>
        <a:xfrm>
          <a:off x="4584700" y="1420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168291</xdr:rowOff>
    </xdr:from>
    <xdr:ext cx="405111" cy="259045"/>
    <xdr:sp macro="" textlink="">
      <xdr:nvSpPr>
        <xdr:cNvPr id="306" name="【公営住宅】&#10;有形固定資産減価償却率該当値テキスト"/>
        <xdr:cNvSpPr txBox="1"/>
      </xdr:nvSpPr>
      <xdr:spPr>
        <a:xfrm>
          <a:off x="4673600" y="1405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130175</xdr:rowOff>
    </xdr:from>
    <xdr:to>
      <xdr:col>20</xdr:col>
      <xdr:colOff>38100</xdr:colOff>
      <xdr:row>83</xdr:row>
      <xdr:rowOff>60325</xdr:rowOff>
    </xdr:to>
    <xdr:sp macro="" textlink="">
      <xdr:nvSpPr>
        <xdr:cNvPr id="307" name="楕円 306"/>
        <xdr:cNvSpPr/>
      </xdr:nvSpPr>
      <xdr:spPr>
        <a:xfrm>
          <a:off x="37465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9525</xdr:rowOff>
    </xdr:from>
    <xdr:to>
      <xdr:col>24</xdr:col>
      <xdr:colOff>63500</xdr:colOff>
      <xdr:row>83</xdr:row>
      <xdr:rowOff>24764</xdr:rowOff>
    </xdr:to>
    <xdr:cxnSp macro="">
      <xdr:nvCxnSpPr>
        <xdr:cNvPr id="308" name="直線コネクタ 307"/>
        <xdr:cNvCxnSpPr/>
      </xdr:nvCxnSpPr>
      <xdr:spPr>
        <a:xfrm>
          <a:off x="3797300" y="14239875"/>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120650</xdr:rowOff>
    </xdr:from>
    <xdr:to>
      <xdr:col>15</xdr:col>
      <xdr:colOff>101600</xdr:colOff>
      <xdr:row>83</xdr:row>
      <xdr:rowOff>50800</xdr:rowOff>
    </xdr:to>
    <xdr:sp macro="" textlink="">
      <xdr:nvSpPr>
        <xdr:cNvPr id="309" name="楕円 308"/>
        <xdr:cNvSpPr/>
      </xdr:nvSpPr>
      <xdr:spPr>
        <a:xfrm>
          <a:off x="2857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0</xdr:rowOff>
    </xdr:from>
    <xdr:to>
      <xdr:col>19</xdr:col>
      <xdr:colOff>177800</xdr:colOff>
      <xdr:row>83</xdr:row>
      <xdr:rowOff>9525</xdr:rowOff>
    </xdr:to>
    <xdr:cxnSp macro="">
      <xdr:nvCxnSpPr>
        <xdr:cNvPr id="310" name="直線コネクタ 309"/>
        <xdr:cNvCxnSpPr/>
      </xdr:nvCxnSpPr>
      <xdr:spPr>
        <a:xfrm>
          <a:off x="2908300" y="142303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111125</xdr:rowOff>
    </xdr:from>
    <xdr:to>
      <xdr:col>10</xdr:col>
      <xdr:colOff>165100</xdr:colOff>
      <xdr:row>83</xdr:row>
      <xdr:rowOff>41275</xdr:rowOff>
    </xdr:to>
    <xdr:sp macro="" textlink="">
      <xdr:nvSpPr>
        <xdr:cNvPr id="311" name="楕円 310"/>
        <xdr:cNvSpPr/>
      </xdr:nvSpPr>
      <xdr:spPr>
        <a:xfrm>
          <a:off x="1968500" y="141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161925</xdr:rowOff>
    </xdr:from>
    <xdr:to>
      <xdr:col>15</xdr:col>
      <xdr:colOff>50800</xdr:colOff>
      <xdr:row>83</xdr:row>
      <xdr:rowOff>0</xdr:rowOff>
    </xdr:to>
    <xdr:cxnSp macro="">
      <xdr:nvCxnSpPr>
        <xdr:cNvPr id="312" name="直線コネクタ 311"/>
        <xdr:cNvCxnSpPr/>
      </xdr:nvCxnSpPr>
      <xdr:spPr>
        <a:xfrm>
          <a:off x="2019300" y="142208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107314</xdr:rowOff>
    </xdr:from>
    <xdr:to>
      <xdr:col>6</xdr:col>
      <xdr:colOff>38100</xdr:colOff>
      <xdr:row>83</xdr:row>
      <xdr:rowOff>37464</xdr:rowOff>
    </xdr:to>
    <xdr:sp macro="" textlink="">
      <xdr:nvSpPr>
        <xdr:cNvPr id="313" name="楕円 312"/>
        <xdr:cNvSpPr/>
      </xdr:nvSpPr>
      <xdr:spPr>
        <a:xfrm>
          <a:off x="1079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158114</xdr:rowOff>
    </xdr:from>
    <xdr:to>
      <xdr:col>10</xdr:col>
      <xdr:colOff>114300</xdr:colOff>
      <xdr:row>82</xdr:row>
      <xdr:rowOff>161925</xdr:rowOff>
    </xdr:to>
    <xdr:cxnSp macro="">
      <xdr:nvCxnSpPr>
        <xdr:cNvPr id="314" name="直線コネクタ 313"/>
        <xdr:cNvCxnSpPr/>
      </xdr:nvCxnSpPr>
      <xdr:spPr>
        <a:xfrm>
          <a:off x="1130300" y="1421701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95902</xdr:rowOff>
    </xdr:from>
    <xdr:ext cx="405111" cy="259045"/>
    <xdr:sp macro="" textlink="">
      <xdr:nvSpPr>
        <xdr:cNvPr id="315" name="n_1aveValue【公営住宅】&#10;有形固定資産減価償却率"/>
        <xdr:cNvSpPr txBox="1"/>
      </xdr:nvSpPr>
      <xdr:spPr>
        <a:xfrm>
          <a:off x="3582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102888</xdr:rowOff>
    </xdr:from>
    <xdr:ext cx="405111" cy="259045"/>
    <xdr:sp macro="" textlink="">
      <xdr:nvSpPr>
        <xdr:cNvPr id="316" name="n_2aveValue【公営住宅】&#10;有形固定資産減価償却率"/>
        <xdr:cNvSpPr txBox="1"/>
      </xdr:nvSpPr>
      <xdr:spPr>
        <a:xfrm>
          <a:off x="2705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131463</xdr:rowOff>
    </xdr:from>
    <xdr:ext cx="405111" cy="259045"/>
    <xdr:sp macro="" textlink="">
      <xdr:nvSpPr>
        <xdr:cNvPr id="317" name="n_3aveValue【公営住宅】&#10;有形固定資産減価償却率"/>
        <xdr:cNvSpPr txBox="1"/>
      </xdr:nvSpPr>
      <xdr:spPr>
        <a:xfrm>
          <a:off x="1816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82566</xdr:rowOff>
    </xdr:from>
    <xdr:ext cx="405111" cy="259045"/>
    <xdr:sp macro="" textlink="">
      <xdr:nvSpPr>
        <xdr:cNvPr id="318" name="n_4aveValue【公営住宅】&#10;有形固定資産減価償却率"/>
        <xdr:cNvSpPr txBox="1"/>
      </xdr:nvSpPr>
      <xdr:spPr>
        <a:xfrm>
          <a:off x="927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51452</xdr:rowOff>
    </xdr:from>
    <xdr:ext cx="405111" cy="259045"/>
    <xdr:sp macro="" textlink="">
      <xdr:nvSpPr>
        <xdr:cNvPr id="319" name="n_1mainValue【公営住宅】&#10;有形固定資産減価償却率"/>
        <xdr:cNvSpPr txBox="1"/>
      </xdr:nvSpPr>
      <xdr:spPr>
        <a:xfrm>
          <a:off x="3582044" y="1428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67327</xdr:rowOff>
    </xdr:from>
    <xdr:ext cx="405111" cy="259045"/>
    <xdr:sp macro="" textlink="">
      <xdr:nvSpPr>
        <xdr:cNvPr id="320" name="n_2mainValue【公営住宅】&#10;有形固定資産減価償却率"/>
        <xdr:cNvSpPr txBox="1"/>
      </xdr:nvSpPr>
      <xdr:spPr>
        <a:xfrm>
          <a:off x="2705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57802</xdr:rowOff>
    </xdr:from>
    <xdr:ext cx="405111" cy="259045"/>
    <xdr:sp macro="" textlink="">
      <xdr:nvSpPr>
        <xdr:cNvPr id="321" name="n_3mainValue【公営住宅】&#10;有形固定資産減価償却率"/>
        <xdr:cNvSpPr txBox="1"/>
      </xdr:nvSpPr>
      <xdr:spPr>
        <a:xfrm>
          <a:off x="1816744" y="1394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28591</xdr:rowOff>
    </xdr:from>
    <xdr:ext cx="405111" cy="259045"/>
    <xdr:sp macro="" textlink="">
      <xdr:nvSpPr>
        <xdr:cNvPr id="322" name="n_4mainValue【公営住宅】&#10;有形固定資産減価償却率"/>
        <xdr:cNvSpPr txBox="1"/>
      </xdr:nvSpPr>
      <xdr:spPr>
        <a:xfrm>
          <a:off x="9277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158686</xdr:rowOff>
    </xdr:from>
    <xdr:to>
      <xdr:col>54</xdr:col>
      <xdr:colOff>189865</xdr:colOff>
      <xdr:row>85</xdr:row>
      <xdr:rowOff>69532</xdr:rowOff>
    </xdr:to>
    <xdr:cxnSp macro="">
      <xdr:nvCxnSpPr>
        <xdr:cNvPr id="342" name="直線コネクタ 341"/>
        <xdr:cNvCxnSpPr/>
      </xdr:nvCxnSpPr>
      <xdr:spPr>
        <a:xfrm flipV="1">
          <a:off x="10476865" y="13360336"/>
          <a:ext cx="0" cy="128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73359</xdr:rowOff>
    </xdr:from>
    <xdr:ext cx="469744" cy="259045"/>
    <xdr:sp macro="" textlink="">
      <xdr:nvSpPr>
        <xdr:cNvPr id="343" name="【公営住宅】&#10;一人当たり面積最小値テキスト"/>
        <xdr:cNvSpPr txBox="1"/>
      </xdr:nvSpPr>
      <xdr:spPr>
        <a:xfrm>
          <a:off x="10515600" y="1464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69532</xdr:rowOff>
    </xdr:from>
    <xdr:to>
      <xdr:col>55</xdr:col>
      <xdr:colOff>88900</xdr:colOff>
      <xdr:row>85</xdr:row>
      <xdr:rowOff>69532</xdr:rowOff>
    </xdr:to>
    <xdr:cxnSp macro="">
      <xdr:nvCxnSpPr>
        <xdr:cNvPr id="344" name="直線コネクタ 343"/>
        <xdr:cNvCxnSpPr/>
      </xdr:nvCxnSpPr>
      <xdr:spPr>
        <a:xfrm>
          <a:off x="10388600" y="1464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105363</xdr:rowOff>
    </xdr:from>
    <xdr:ext cx="469744" cy="259045"/>
    <xdr:sp macro="" textlink="">
      <xdr:nvSpPr>
        <xdr:cNvPr id="345" name="【公営住宅】&#10;一人当たり面積最大値テキスト"/>
        <xdr:cNvSpPr txBox="1"/>
      </xdr:nvSpPr>
      <xdr:spPr>
        <a:xfrm>
          <a:off x="10515600" y="131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158686</xdr:rowOff>
    </xdr:from>
    <xdr:to>
      <xdr:col>55</xdr:col>
      <xdr:colOff>88900</xdr:colOff>
      <xdr:row>77</xdr:row>
      <xdr:rowOff>158686</xdr:rowOff>
    </xdr:to>
    <xdr:cxnSp macro="">
      <xdr:nvCxnSpPr>
        <xdr:cNvPr id="346" name="直線コネクタ 345"/>
        <xdr:cNvCxnSpPr/>
      </xdr:nvCxnSpPr>
      <xdr:spPr>
        <a:xfrm>
          <a:off x="10388600" y="13360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122762</xdr:rowOff>
    </xdr:from>
    <xdr:ext cx="469744" cy="259045"/>
    <xdr:sp macro="" textlink="">
      <xdr:nvSpPr>
        <xdr:cNvPr id="347" name="【公営住宅】&#10;一人当たり面積平均値テキスト"/>
        <xdr:cNvSpPr txBox="1"/>
      </xdr:nvSpPr>
      <xdr:spPr>
        <a:xfrm>
          <a:off x="10515600" y="14181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99885</xdr:rowOff>
    </xdr:from>
    <xdr:to>
      <xdr:col>55</xdr:col>
      <xdr:colOff>50800</xdr:colOff>
      <xdr:row>84</xdr:row>
      <xdr:rowOff>30035</xdr:rowOff>
    </xdr:to>
    <xdr:sp macro="" textlink="">
      <xdr:nvSpPr>
        <xdr:cNvPr id="348" name="フローチャート: 判断 347"/>
        <xdr:cNvSpPr/>
      </xdr:nvSpPr>
      <xdr:spPr>
        <a:xfrm>
          <a:off x="10426700" y="1433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79883</xdr:rowOff>
    </xdr:from>
    <xdr:to>
      <xdr:col>50</xdr:col>
      <xdr:colOff>165100</xdr:colOff>
      <xdr:row>84</xdr:row>
      <xdr:rowOff>10033</xdr:rowOff>
    </xdr:to>
    <xdr:sp macro="" textlink="">
      <xdr:nvSpPr>
        <xdr:cNvPr id="349" name="フローチャート: 判断 348"/>
        <xdr:cNvSpPr/>
      </xdr:nvSpPr>
      <xdr:spPr>
        <a:xfrm>
          <a:off x="9588500" y="1431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129603</xdr:rowOff>
    </xdr:from>
    <xdr:to>
      <xdr:col>46</xdr:col>
      <xdr:colOff>38100</xdr:colOff>
      <xdr:row>84</xdr:row>
      <xdr:rowOff>59753</xdr:rowOff>
    </xdr:to>
    <xdr:sp macro="" textlink="">
      <xdr:nvSpPr>
        <xdr:cNvPr id="350" name="フローチャート: 判断 349"/>
        <xdr:cNvSpPr/>
      </xdr:nvSpPr>
      <xdr:spPr>
        <a:xfrm>
          <a:off x="8699500" y="1435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121602</xdr:rowOff>
    </xdr:from>
    <xdr:to>
      <xdr:col>41</xdr:col>
      <xdr:colOff>101600</xdr:colOff>
      <xdr:row>84</xdr:row>
      <xdr:rowOff>51752</xdr:rowOff>
    </xdr:to>
    <xdr:sp macro="" textlink="">
      <xdr:nvSpPr>
        <xdr:cNvPr id="351" name="フローチャート: 判断 350"/>
        <xdr:cNvSpPr/>
      </xdr:nvSpPr>
      <xdr:spPr>
        <a:xfrm>
          <a:off x="7810500" y="14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51308</xdr:rowOff>
    </xdr:from>
    <xdr:to>
      <xdr:col>36</xdr:col>
      <xdr:colOff>165100</xdr:colOff>
      <xdr:row>83</xdr:row>
      <xdr:rowOff>152908</xdr:rowOff>
    </xdr:to>
    <xdr:sp macro="" textlink="">
      <xdr:nvSpPr>
        <xdr:cNvPr id="352" name="フローチャート: 判断 351"/>
        <xdr:cNvSpPr/>
      </xdr:nvSpPr>
      <xdr:spPr>
        <a:xfrm>
          <a:off x="6921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xdr:rowOff>
    </xdr:from>
    <xdr:to>
      <xdr:col>55</xdr:col>
      <xdr:colOff>50800</xdr:colOff>
      <xdr:row>85</xdr:row>
      <xdr:rowOff>104902</xdr:rowOff>
    </xdr:to>
    <xdr:sp macro="" textlink="">
      <xdr:nvSpPr>
        <xdr:cNvPr id="358" name="楕円 357"/>
        <xdr:cNvSpPr/>
      </xdr:nvSpPr>
      <xdr:spPr>
        <a:xfrm>
          <a:off x="104267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89679</xdr:rowOff>
    </xdr:from>
    <xdr:ext cx="469744" cy="259045"/>
    <xdr:sp macro="" textlink="">
      <xdr:nvSpPr>
        <xdr:cNvPr id="359" name="【公営住宅】&#10;一人当たり面積該当値テキスト"/>
        <xdr:cNvSpPr txBox="1"/>
      </xdr:nvSpPr>
      <xdr:spPr>
        <a:xfrm>
          <a:off x="10515600" y="1449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2730</xdr:rowOff>
    </xdr:from>
    <xdr:to>
      <xdr:col>50</xdr:col>
      <xdr:colOff>165100</xdr:colOff>
      <xdr:row>85</xdr:row>
      <xdr:rowOff>104330</xdr:rowOff>
    </xdr:to>
    <xdr:sp macro="" textlink="">
      <xdr:nvSpPr>
        <xdr:cNvPr id="360" name="楕円 359"/>
        <xdr:cNvSpPr/>
      </xdr:nvSpPr>
      <xdr:spPr>
        <a:xfrm>
          <a:off x="9588500" y="1457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53530</xdr:rowOff>
    </xdr:from>
    <xdr:to>
      <xdr:col>55</xdr:col>
      <xdr:colOff>0</xdr:colOff>
      <xdr:row>85</xdr:row>
      <xdr:rowOff>54102</xdr:rowOff>
    </xdr:to>
    <xdr:cxnSp macro="">
      <xdr:nvCxnSpPr>
        <xdr:cNvPr id="361" name="直線コネクタ 360"/>
        <xdr:cNvCxnSpPr/>
      </xdr:nvCxnSpPr>
      <xdr:spPr>
        <a:xfrm>
          <a:off x="9639300" y="14626780"/>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1015</xdr:rowOff>
    </xdr:from>
    <xdr:to>
      <xdr:col>46</xdr:col>
      <xdr:colOff>38100</xdr:colOff>
      <xdr:row>85</xdr:row>
      <xdr:rowOff>102615</xdr:rowOff>
    </xdr:to>
    <xdr:sp macro="" textlink="">
      <xdr:nvSpPr>
        <xdr:cNvPr id="362" name="楕円 361"/>
        <xdr:cNvSpPr/>
      </xdr:nvSpPr>
      <xdr:spPr>
        <a:xfrm>
          <a:off x="86995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51815</xdr:rowOff>
    </xdr:from>
    <xdr:to>
      <xdr:col>50</xdr:col>
      <xdr:colOff>114300</xdr:colOff>
      <xdr:row>85</xdr:row>
      <xdr:rowOff>53530</xdr:rowOff>
    </xdr:to>
    <xdr:cxnSp macro="">
      <xdr:nvCxnSpPr>
        <xdr:cNvPr id="363" name="直線コネクタ 362"/>
        <xdr:cNvCxnSpPr/>
      </xdr:nvCxnSpPr>
      <xdr:spPr>
        <a:xfrm>
          <a:off x="8750300" y="14625065"/>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171323</xdr:rowOff>
    </xdr:from>
    <xdr:to>
      <xdr:col>41</xdr:col>
      <xdr:colOff>101600</xdr:colOff>
      <xdr:row>85</xdr:row>
      <xdr:rowOff>101473</xdr:rowOff>
    </xdr:to>
    <xdr:sp macro="" textlink="">
      <xdr:nvSpPr>
        <xdr:cNvPr id="364" name="楕円 363"/>
        <xdr:cNvSpPr/>
      </xdr:nvSpPr>
      <xdr:spPr>
        <a:xfrm>
          <a:off x="7810500" y="145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50673</xdr:rowOff>
    </xdr:from>
    <xdr:to>
      <xdr:col>45</xdr:col>
      <xdr:colOff>177800</xdr:colOff>
      <xdr:row>85</xdr:row>
      <xdr:rowOff>51815</xdr:rowOff>
    </xdr:to>
    <xdr:cxnSp macro="">
      <xdr:nvCxnSpPr>
        <xdr:cNvPr id="365" name="直線コネクタ 364"/>
        <xdr:cNvCxnSpPr/>
      </xdr:nvCxnSpPr>
      <xdr:spPr>
        <a:xfrm>
          <a:off x="7861300" y="14623923"/>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170180</xdr:rowOff>
    </xdr:from>
    <xdr:to>
      <xdr:col>36</xdr:col>
      <xdr:colOff>165100</xdr:colOff>
      <xdr:row>85</xdr:row>
      <xdr:rowOff>100330</xdr:rowOff>
    </xdr:to>
    <xdr:sp macro="" textlink="">
      <xdr:nvSpPr>
        <xdr:cNvPr id="366" name="楕円 365"/>
        <xdr:cNvSpPr/>
      </xdr:nvSpPr>
      <xdr:spPr>
        <a:xfrm>
          <a:off x="6921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49530</xdr:rowOff>
    </xdr:from>
    <xdr:to>
      <xdr:col>41</xdr:col>
      <xdr:colOff>50800</xdr:colOff>
      <xdr:row>85</xdr:row>
      <xdr:rowOff>50673</xdr:rowOff>
    </xdr:to>
    <xdr:cxnSp macro="">
      <xdr:nvCxnSpPr>
        <xdr:cNvPr id="367" name="直線コネクタ 366"/>
        <xdr:cNvCxnSpPr/>
      </xdr:nvCxnSpPr>
      <xdr:spPr>
        <a:xfrm>
          <a:off x="6972300" y="1462278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26560</xdr:rowOff>
    </xdr:from>
    <xdr:ext cx="469744" cy="259045"/>
    <xdr:sp macro="" textlink="">
      <xdr:nvSpPr>
        <xdr:cNvPr id="368" name="n_1aveValue【公営住宅】&#10;一人当たり面積"/>
        <xdr:cNvSpPr txBox="1"/>
      </xdr:nvSpPr>
      <xdr:spPr>
        <a:xfrm>
          <a:off x="9391727" y="1408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76280</xdr:rowOff>
    </xdr:from>
    <xdr:ext cx="469744" cy="259045"/>
    <xdr:sp macro="" textlink="">
      <xdr:nvSpPr>
        <xdr:cNvPr id="369" name="n_2aveValue【公営住宅】&#10;一人当たり面積"/>
        <xdr:cNvSpPr txBox="1"/>
      </xdr:nvSpPr>
      <xdr:spPr>
        <a:xfrm>
          <a:off x="8515427" y="1413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68279</xdr:rowOff>
    </xdr:from>
    <xdr:ext cx="469744" cy="259045"/>
    <xdr:sp macro="" textlink="">
      <xdr:nvSpPr>
        <xdr:cNvPr id="370" name="n_3aveValue【公営住宅】&#10;一人当たり面積"/>
        <xdr:cNvSpPr txBox="1"/>
      </xdr:nvSpPr>
      <xdr:spPr>
        <a:xfrm>
          <a:off x="7626427" y="14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169435</xdr:rowOff>
    </xdr:from>
    <xdr:ext cx="469744" cy="259045"/>
    <xdr:sp macro="" textlink="">
      <xdr:nvSpPr>
        <xdr:cNvPr id="371" name="n_4aveValue【公営住宅】&#10;一人当たり面積"/>
        <xdr:cNvSpPr txBox="1"/>
      </xdr:nvSpPr>
      <xdr:spPr>
        <a:xfrm>
          <a:off x="6737427" y="1405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95457</xdr:rowOff>
    </xdr:from>
    <xdr:ext cx="469744" cy="259045"/>
    <xdr:sp macro="" textlink="">
      <xdr:nvSpPr>
        <xdr:cNvPr id="372" name="n_1mainValue【公営住宅】&#10;一人当たり面積"/>
        <xdr:cNvSpPr txBox="1"/>
      </xdr:nvSpPr>
      <xdr:spPr>
        <a:xfrm>
          <a:off x="9391727" y="1466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93742</xdr:rowOff>
    </xdr:from>
    <xdr:ext cx="469744" cy="259045"/>
    <xdr:sp macro="" textlink="">
      <xdr:nvSpPr>
        <xdr:cNvPr id="373" name="n_2mainValue【公営住宅】&#10;一人当たり面積"/>
        <xdr:cNvSpPr txBox="1"/>
      </xdr:nvSpPr>
      <xdr:spPr>
        <a:xfrm>
          <a:off x="8515427" y="1466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92600</xdr:rowOff>
    </xdr:from>
    <xdr:ext cx="469744" cy="259045"/>
    <xdr:sp macro="" textlink="">
      <xdr:nvSpPr>
        <xdr:cNvPr id="374" name="n_3mainValue【公営住宅】&#10;一人当たり面積"/>
        <xdr:cNvSpPr txBox="1"/>
      </xdr:nvSpPr>
      <xdr:spPr>
        <a:xfrm>
          <a:off x="7626427" y="1466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91457</xdr:rowOff>
    </xdr:from>
    <xdr:ext cx="469744" cy="259045"/>
    <xdr:sp macro="" textlink="">
      <xdr:nvSpPr>
        <xdr:cNvPr id="375" name="n_4mainValue【公営住宅】&#10;一人当たり面積"/>
        <xdr:cNvSpPr txBox="1"/>
      </xdr:nvSpPr>
      <xdr:spPr>
        <a:xfrm>
          <a:off x="6737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3" name="直線コネクタ 40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404" name="テキスト ボックス 403"/>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5" name="直線コネクタ 40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6" name="テキスト ボックス 40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7" name="直線コネクタ 40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8" name="テキスト ボックス 40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9" name="直線コネクタ 40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0" name="テキスト ボックス 40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2" name="テキスト ボックス 41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40</xdr:row>
      <xdr:rowOff>121920</xdr:rowOff>
    </xdr:to>
    <xdr:cxnSp macro="">
      <xdr:nvCxnSpPr>
        <xdr:cNvPr id="414" name="直線コネクタ 413"/>
        <xdr:cNvCxnSpPr/>
      </xdr:nvCxnSpPr>
      <xdr:spPr>
        <a:xfrm flipV="1">
          <a:off x="16318864" y="57683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125747</xdr:rowOff>
    </xdr:from>
    <xdr:ext cx="405111" cy="259045"/>
    <xdr:sp macro="" textlink="">
      <xdr:nvSpPr>
        <xdr:cNvPr id="415" name="【認定こども園・幼稚園・保育所】&#10;有形固定資産減価償却率最小値テキスト"/>
        <xdr:cNvSpPr txBox="1"/>
      </xdr:nvSpPr>
      <xdr:spPr>
        <a:xfrm>
          <a:off x="16357600"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121920</xdr:rowOff>
    </xdr:from>
    <xdr:to>
      <xdr:col>86</xdr:col>
      <xdr:colOff>25400</xdr:colOff>
      <xdr:row>40</xdr:row>
      <xdr:rowOff>121920</xdr:rowOff>
    </xdr:to>
    <xdr:cxnSp macro="">
      <xdr:nvCxnSpPr>
        <xdr:cNvPr id="416" name="直線コネクタ 415"/>
        <xdr:cNvCxnSpPr/>
      </xdr:nvCxnSpPr>
      <xdr:spPr>
        <a:xfrm>
          <a:off x="16230600" y="697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417" name="【認定こども園・幼稚園・保育所】&#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18" name="直線コネクタ 417"/>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128287</xdr:rowOff>
    </xdr:from>
    <xdr:ext cx="405111" cy="259045"/>
    <xdr:sp macro="" textlink="">
      <xdr:nvSpPr>
        <xdr:cNvPr id="419" name="【認定こども園・幼稚園・保育所】&#10;有形固定資産減価償却率平均値テキスト"/>
        <xdr:cNvSpPr txBox="1"/>
      </xdr:nvSpPr>
      <xdr:spPr>
        <a:xfrm>
          <a:off x="16357600" y="5957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105410</xdr:rowOff>
    </xdr:from>
    <xdr:to>
      <xdr:col>85</xdr:col>
      <xdr:colOff>177800</xdr:colOff>
      <xdr:row>36</xdr:row>
      <xdr:rowOff>35560</xdr:rowOff>
    </xdr:to>
    <xdr:sp macro="" textlink="">
      <xdr:nvSpPr>
        <xdr:cNvPr id="420" name="フローチャート: 判断 419"/>
        <xdr:cNvSpPr/>
      </xdr:nvSpPr>
      <xdr:spPr>
        <a:xfrm>
          <a:off x="162687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16256</xdr:rowOff>
    </xdr:from>
    <xdr:to>
      <xdr:col>81</xdr:col>
      <xdr:colOff>101600</xdr:colOff>
      <xdr:row>35</xdr:row>
      <xdr:rowOff>117856</xdr:rowOff>
    </xdr:to>
    <xdr:sp macro="" textlink="">
      <xdr:nvSpPr>
        <xdr:cNvPr id="421" name="フローチャート: 判断 420"/>
        <xdr:cNvSpPr/>
      </xdr:nvSpPr>
      <xdr:spPr>
        <a:xfrm>
          <a:off x="15430500" y="601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32258</xdr:rowOff>
    </xdr:from>
    <xdr:to>
      <xdr:col>76</xdr:col>
      <xdr:colOff>165100</xdr:colOff>
      <xdr:row>35</xdr:row>
      <xdr:rowOff>133858</xdr:rowOff>
    </xdr:to>
    <xdr:sp macro="" textlink="">
      <xdr:nvSpPr>
        <xdr:cNvPr id="422" name="フローチャート: 判断 421"/>
        <xdr:cNvSpPr/>
      </xdr:nvSpPr>
      <xdr:spPr>
        <a:xfrm>
          <a:off x="14541500" y="603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151130</xdr:rowOff>
    </xdr:from>
    <xdr:to>
      <xdr:col>72</xdr:col>
      <xdr:colOff>38100</xdr:colOff>
      <xdr:row>35</xdr:row>
      <xdr:rowOff>81280</xdr:rowOff>
    </xdr:to>
    <xdr:sp macro="" textlink="">
      <xdr:nvSpPr>
        <xdr:cNvPr id="423" name="フローチャート: 判断 422"/>
        <xdr:cNvSpPr/>
      </xdr:nvSpPr>
      <xdr:spPr>
        <a:xfrm>
          <a:off x="13652500" y="59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132842</xdr:rowOff>
    </xdr:from>
    <xdr:to>
      <xdr:col>67</xdr:col>
      <xdr:colOff>101600</xdr:colOff>
      <xdr:row>35</xdr:row>
      <xdr:rowOff>62992</xdr:rowOff>
    </xdr:to>
    <xdr:sp macro="" textlink="">
      <xdr:nvSpPr>
        <xdr:cNvPr id="424" name="フローチャート: 判断 423"/>
        <xdr:cNvSpPr/>
      </xdr:nvSpPr>
      <xdr:spPr>
        <a:xfrm>
          <a:off x="12763500" y="59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16256</xdr:rowOff>
    </xdr:from>
    <xdr:to>
      <xdr:col>85</xdr:col>
      <xdr:colOff>177800</xdr:colOff>
      <xdr:row>36</xdr:row>
      <xdr:rowOff>117856</xdr:rowOff>
    </xdr:to>
    <xdr:sp macro="" textlink="">
      <xdr:nvSpPr>
        <xdr:cNvPr id="430" name="楕円 429"/>
        <xdr:cNvSpPr/>
      </xdr:nvSpPr>
      <xdr:spPr>
        <a:xfrm>
          <a:off x="16268700" y="618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166133</xdr:rowOff>
    </xdr:from>
    <xdr:ext cx="405111" cy="259045"/>
    <xdr:sp macro="" textlink="">
      <xdr:nvSpPr>
        <xdr:cNvPr id="431" name="【認定こども園・幼稚園・保育所】&#10;有形固定資産減価償却率該当値テキスト"/>
        <xdr:cNvSpPr txBox="1"/>
      </xdr:nvSpPr>
      <xdr:spPr>
        <a:xfrm>
          <a:off x="16357600" y="6166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57404</xdr:rowOff>
    </xdr:from>
    <xdr:to>
      <xdr:col>81</xdr:col>
      <xdr:colOff>101600</xdr:colOff>
      <xdr:row>36</xdr:row>
      <xdr:rowOff>159004</xdr:rowOff>
    </xdr:to>
    <xdr:sp macro="" textlink="">
      <xdr:nvSpPr>
        <xdr:cNvPr id="432" name="楕円 431"/>
        <xdr:cNvSpPr/>
      </xdr:nvSpPr>
      <xdr:spPr>
        <a:xfrm>
          <a:off x="15430500" y="622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67056</xdr:rowOff>
    </xdr:from>
    <xdr:to>
      <xdr:col>85</xdr:col>
      <xdr:colOff>127000</xdr:colOff>
      <xdr:row>36</xdr:row>
      <xdr:rowOff>108204</xdr:rowOff>
    </xdr:to>
    <xdr:cxnSp macro="">
      <xdr:nvCxnSpPr>
        <xdr:cNvPr id="433" name="直線コネクタ 432"/>
        <xdr:cNvCxnSpPr/>
      </xdr:nvCxnSpPr>
      <xdr:spPr>
        <a:xfrm flipV="1">
          <a:off x="15481300" y="623925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43688</xdr:rowOff>
    </xdr:from>
    <xdr:to>
      <xdr:col>76</xdr:col>
      <xdr:colOff>165100</xdr:colOff>
      <xdr:row>36</xdr:row>
      <xdr:rowOff>145288</xdr:rowOff>
    </xdr:to>
    <xdr:sp macro="" textlink="">
      <xdr:nvSpPr>
        <xdr:cNvPr id="434" name="楕円 433"/>
        <xdr:cNvSpPr/>
      </xdr:nvSpPr>
      <xdr:spPr>
        <a:xfrm>
          <a:off x="14541500" y="62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94488</xdr:rowOff>
    </xdr:from>
    <xdr:to>
      <xdr:col>81</xdr:col>
      <xdr:colOff>50800</xdr:colOff>
      <xdr:row>36</xdr:row>
      <xdr:rowOff>108204</xdr:rowOff>
    </xdr:to>
    <xdr:cxnSp macro="">
      <xdr:nvCxnSpPr>
        <xdr:cNvPr id="435" name="直線コネクタ 434"/>
        <xdr:cNvCxnSpPr/>
      </xdr:nvCxnSpPr>
      <xdr:spPr>
        <a:xfrm>
          <a:off x="14592300" y="62666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45974</xdr:rowOff>
    </xdr:from>
    <xdr:to>
      <xdr:col>72</xdr:col>
      <xdr:colOff>38100</xdr:colOff>
      <xdr:row>36</xdr:row>
      <xdr:rowOff>147574</xdr:rowOff>
    </xdr:to>
    <xdr:sp macro="" textlink="">
      <xdr:nvSpPr>
        <xdr:cNvPr id="436" name="楕円 435"/>
        <xdr:cNvSpPr/>
      </xdr:nvSpPr>
      <xdr:spPr>
        <a:xfrm>
          <a:off x="13652500" y="621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94488</xdr:rowOff>
    </xdr:from>
    <xdr:to>
      <xdr:col>76</xdr:col>
      <xdr:colOff>114300</xdr:colOff>
      <xdr:row>36</xdr:row>
      <xdr:rowOff>96774</xdr:rowOff>
    </xdr:to>
    <xdr:cxnSp macro="">
      <xdr:nvCxnSpPr>
        <xdr:cNvPr id="437" name="直線コネクタ 436"/>
        <xdr:cNvCxnSpPr/>
      </xdr:nvCxnSpPr>
      <xdr:spPr>
        <a:xfrm flipV="1">
          <a:off x="13703300" y="626668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32258</xdr:rowOff>
    </xdr:from>
    <xdr:to>
      <xdr:col>67</xdr:col>
      <xdr:colOff>101600</xdr:colOff>
      <xdr:row>36</xdr:row>
      <xdr:rowOff>133858</xdr:rowOff>
    </xdr:to>
    <xdr:sp macro="" textlink="">
      <xdr:nvSpPr>
        <xdr:cNvPr id="438" name="楕円 437"/>
        <xdr:cNvSpPr/>
      </xdr:nvSpPr>
      <xdr:spPr>
        <a:xfrm>
          <a:off x="12763500" y="620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83058</xdr:rowOff>
    </xdr:from>
    <xdr:to>
      <xdr:col>71</xdr:col>
      <xdr:colOff>177800</xdr:colOff>
      <xdr:row>36</xdr:row>
      <xdr:rowOff>96774</xdr:rowOff>
    </xdr:to>
    <xdr:cxnSp macro="">
      <xdr:nvCxnSpPr>
        <xdr:cNvPr id="439" name="直線コネクタ 438"/>
        <xdr:cNvCxnSpPr/>
      </xdr:nvCxnSpPr>
      <xdr:spPr>
        <a:xfrm>
          <a:off x="12814300" y="625525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134383</xdr:rowOff>
    </xdr:from>
    <xdr:ext cx="405111" cy="259045"/>
    <xdr:sp macro="" textlink="">
      <xdr:nvSpPr>
        <xdr:cNvPr id="440" name="n_1aveValue【認定こども園・幼稚園・保育所】&#10;有形固定資産減価償却率"/>
        <xdr:cNvSpPr txBox="1"/>
      </xdr:nvSpPr>
      <xdr:spPr>
        <a:xfrm>
          <a:off x="15266044" y="579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150385</xdr:rowOff>
    </xdr:from>
    <xdr:ext cx="405111" cy="259045"/>
    <xdr:sp macro="" textlink="">
      <xdr:nvSpPr>
        <xdr:cNvPr id="441" name="n_2aveValue【認定こども園・幼稚園・保育所】&#10;有形固定資産減価償却率"/>
        <xdr:cNvSpPr txBox="1"/>
      </xdr:nvSpPr>
      <xdr:spPr>
        <a:xfrm>
          <a:off x="14389744" y="580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97807</xdr:rowOff>
    </xdr:from>
    <xdr:ext cx="405111" cy="259045"/>
    <xdr:sp macro="" textlink="">
      <xdr:nvSpPr>
        <xdr:cNvPr id="442" name="n_3aveValue【認定こども園・幼稚園・保育所】&#10;有形固定資産減価償却率"/>
        <xdr:cNvSpPr txBox="1"/>
      </xdr:nvSpPr>
      <xdr:spPr>
        <a:xfrm>
          <a:off x="13500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79519</xdr:rowOff>
    </xdr:from>
    <xdr:ext cx="405111" cy="259045"/>
    <xdr:sp macro="" textlink="">
      <xdr:nvSpPr>
        <xdr:cNvPr id="443" name="n_4aveValue【認定こども園・幼稚園・保育所】&#10;有形固定資産減価償却率"/>
        <xdr:cNvSpPr txBox="1"/>
      </xdr:nvSpPr>
      <xdr:spPr>
        <a:xfrm>
          <a:off x="12611744" y="573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150131</xdr:rowOff>
    </xdr:from>
    <xdr:ext cx="405111" cy="259045"/>
    <xdr:sp macro="" textlink="">
      <xdr:nvSpPr>
        <xdr:cNvPr id="444" name="n_1mainValue【認定こども園・幼稚園・保育所】&#10;有形固定資産減価償却率"/>
        <xdr:cNvSpPr txBox="1"/>
      </xdr:nvSpPr>
      <xdr:spPr>
        <a:xfrm>
          <a:off x="15266044" y="632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136415</xdr:rowOff>
    </xdr:from>
    <xdr:ext cx="405111" cy="259045"/>
    <xdr:sp macro="" textlink="">
      <xdr:nvSpPr>
        <xdr:cNvPr id="445" name="n_2mainValue【認定こども園・幼稚園・保育所】&#10;有形固定資産減価償却率"/>
        <xdr:cNvSpPr txBox="1"/>
      </xdr:nvSpPr>
      <xdr:spPr>
        <a:xfrm>
          <a:off x="14389744" y="6308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138701</xdr:rowOff>
    </xdr:from>
    <xdr:ext cx="405111" cy="259045"/>
    <xdr:sp macro="" textlink="">
      <xdr:nvSpPr>
        <xdr:cNvPr id="446" name="n_3mainValue【認定こども園・幼稚園・保育所】&#10;有形固定資産減価償却率"/>
        <xdr:cNvSpPr txBox="1"/>
      </xdr:nvSpPr>
      <xdr:spPr>
        <a:xfrm>
          <a:off x="13500744" y="631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124985</xdr:rowOff>
    </xdr:from>
    <xdr:ext cx="405111" cy="259045"/>
    <xdr:sp macro="" textlink="">
      <xdr:nvSpPr>
        <xdr:cNvPr id="447" name="n_4mainValue【認定こども園・幼稚園・保育所】&#10;有形固定資産減価償却率"/>
        <xdr:cNvSpPr txBox="1"/>
      </xdr:nvSpPr>
      <xdr:spPr>
        <a:xfrm>
          <a:off x="12611744" y="6297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8" name="直線コネクタ 45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9" name="テキスト ボックス 45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0" name="直線コネクタ 45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1" name="テキスト ボックス 46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2" name="直線コネクタ 46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3" name="テキスト ボックス 46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4" name="直線コネクタ 46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5" name="テキスト ボックス 46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6" name="直線コネクタ 46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7" name="テキスト ボックス 46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34290</xdr:rowOff>
    </xdr:from>
    <xdr:to>
      <xdr:col>116</xdr:col>
      <xdr:colOff>62864</xdr:colOff>
      <xdr:row>41</xdr:row>
      <xdr:rowOff>156210</xdr:rowOff>
    </xdr:to>
    <xdr:cxnSp macro="">
      <xdr:nvCxnSpPr>
        <xdr:cNvPr id="471" name="直線コネクタ 470"/>
        <xdr:cNvCxnSpPr/>
      </xdr:nvCxnSpPr>
      <xdr:spPr>
        <a:xfrm flipV="1">
          <a:off x="22160864" y="58635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472" name="【認定こども園・幼稚園・保育所】&#10;一人当たり面積最小値テキスト"/>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473" name="直線コネクタ 472"/>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152417</xdr:rowOff>
    </xdr:from>
    <xdr:ext cx="469744" cy="259045"/>
    <xdr:sp macro="" textlink="">
      <xdr:nvSpPr>
        <xdr:cNvPr id="474" name="【認定こども園・幼稚園・保育所】&#10;一人当たり面積最大値テキスト"/>
        <xdr:cNvSpPr txBox="1"/>
      </xdr:nvSpPr>
      <xdr:spPr>
        <a:xfrm>
          <a:off x="22199600" y="563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34290</xdr:rowOff>
    </xdr:from>
    <xdr:to>
      <xdr:col>116</xdr:col>
      <xdr:colOff>152400</xdr:colOff>
      <xdr:row>34</xdr:row>
      <xdr:rowOff>34290</xdr:rowOff>
    </xdr:to>
    <xdr:cxnSp macro="">
      <xdr:nvCxnSpPr>
        <xdr:cNvPr id="475" name="直線コネクタ 474"/>
        <xdr:cNvCxnSpPr/>
      </xdr:nvCxnSpPr>
      <xdr:spPr>
        <a:xfrm>
          <a:off x="22072600" y="586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97807</xdr:rowOff>
    </xdr:from>
    <xdr:ext cx="469744" cy="259045"/>
    <xdr:sp macro="" textlink="">
      <xdr:nvSpPr>
        <xdr:cNvPr id="476" name="【認定こども園・幼稚園・保育所】&#10;一人当たり面積平均値テキスト"/>
        <xdr:cNvSpPr txBox="1"/>
      </xdr:nvSpPr>
      <xdr:spPr>
        <a:xfrm>
          <a:off x="22199600" y="661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477" name="フローチャート: 判断 476"/>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40640</xdr:rowOff>
    </xdr:from>
    <xdr:to>
      <xdr:col>112</xdr:col>
      <xdr:colOff>38100</xdr:colOff>
      <xdr:row>39</xdr:row>
      <xdr:rowOff>142240</xdr:rowOff>
    </xdr:to>
    <xdr:sp macro="" textlink="">
      <xdr:nvSpPr>
        <xdr:cNvPr id="478" name="フローチャート: 判断 477"/>
        <xdr:cNvSpPr/>
      </xdr:nvSpPr>
      <xdr:spPr>
        <a:xfrm>
          <a:off x="21272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59690</xdr:rowOff>
    </xdr:from>
    <xdr:to>
      <xdr:col>107</xdr:col>
      <xdr:colOff>101600</xdr:colOff>
      <xdr:row>39</xdr:row>
      <xdr:rowOff>161290</xdr:rowOff>
    </xdr:to>
    <xdr:sp macro="" textlink="">
      <xdr:nvSpPr>
        <xdr:cNvPr id="479" name="フローチャート: 判断 478"/>
        <xdr:cNvSpPr/>
      </xdr:nvSpPr>
      <xdr:spPr>
        <a:xfrm>
          <a:off x="20383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40640</xdr:rowOff>
    </xdr:from>
    <xdr:to>
      <xdr:col>102</xdr:col>
      <xdr:colOff>165100</xdr:colOff>
      <xdr:row>39</xdr:row>
      <xdr:rowOff>142240</xdr:rowOff>
    </xdr:to>
    <xdr:sp macro="" textlink="">
      <xdr:nvSpPr>
        <xdr:cNvPr id="480" name="フローチャート: 判断 479"/>
        <xdr:cNvSpPr/>
      </xdr:nvSpPr>
      <xdr:spPr>
        <a:xfrm>
          <a:off x="19494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6350</xdr:rowOff>
    </xdr:from>
    <xdr:to>
      <xdr:col>98</xdr:col>
      <xdr:colOff>38100</xdr:colOff>
      <xdr:row>39</xdr:row>
      <xdr:rowOff>107950</xdr:rowOff>
    </xdr:to>
    <xdr:sp macro="" textlink="">
      <xdr:nvSpPr>
        <xdr:cNvPr id="481" name="フローチャート: 判断 480"/>
        <xdr:cNvSpPr/>
      </xdr:nvSpPr>
      <xdr:spPr>
        <a:xfrm>
          <a:off x="18605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487" name="楕円 486"/>
        <xdr:cNvSpPr/>
      </xdr:nvSpPr>
      <xdr:spPr>
        <a:xfrm>
          <a:off x="221107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99077</xdr:rowOff>
    </xdr:from>
    <xdr:ext cx="469744" cy="259045"/>
    <xdr:sp macro="" textlink="">
      <xdr:nvSpPr>
        <xdr:cNvPr id="488" name="【認定こども園・幼稚園・保育所】&#10;一人当たり面積該当値テキスト"/>
        <xdr:cNvSpPr txBox="1"/>
      </xdr:nvSpPr>
      <xdr:spPr>
        <a:xfrm>
          <a:off x="22199600"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63500</xdr:rowOff>
    </xdr:from>
    <xdr:to>
      <xdr:col>112</xdr:col>
      <xdr:colOff>38100</xdr:colOff>
      <xdr:row>39</xdr:row>
      <xdr:rowOff>165100</xdr:rowOff>
    </xdr:to>
    <xdr:sp macro="" textlink="">
      <xdr:nvSpPr>
        <xdr:cNvPr id="489" name="楕円 488"/>
        <xdr:cNvSpPr/>
      </xdr:nvSpPr>
      <xdr:spPr>
        <a:xfrm>
          <a:off x="21272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114300</xdr:rowOff>
    </xdr:from>
    <xdr:to>
      <xdr:col>116</xdr:col>
      <xdr:colOff>63500</xdr:colOff>
      <xdr:row>40</xdr:row>
      <xdr:rowOff>0</xdr:rowOff>
    </xdr:to>
    <xdr:cxnSp macro="">
      <xdr:nvCxnSpPr>
        <xdr:cNvPr id="490" name="直線コネクタ 489"/>
        <xdr:cNvCxnSpPr/>
      </xdr:nvCxnSpPr>
      <xdr:spPr>
        <a:xfrm>
          <a:off x="21323300" y="68008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63500</xdr:rowOff>
    </xdr:from>
    <xdr:to>
      <xdr:col>107</xdr:col>
      <xdr:colOff>101600</xdr:colOff>
      <xdr:row>39</xdr:row>
      <xdr:rowOff>165100</xdr:rowOff>
    </xdr:to>
    <xdr:sp macro="" textlink="">
      <xdr:nvSpPr>
        <xdr:cNvPr id="491" name="楕円 490"/>
        <xdr:cNvSpPr/>
      </xdr:nvSpPr>
      <xdr:spPr>
        <a:xfrm>
          <a:off x="20383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114300</xdr:rowOff>
    </xdr:from>
    <xdr:to>
      <xdr:col>111</xdr:col>
      <xdr:colOff>177800</xdr:colOff>
      <xdr:row>39</xdr:row>
      <xdr:rowOff>114300</xdr:rowOff>
    </xdr:to>
    <xdr:cxnSp macro="">
      <xdr:nvCxnSpPr>
        <xdr:cNvPr id="492" name="直線コネクタ 491"/>
        <xdr:cNvCxnSpPr/>
      </xdr:nvCxnSpPr>
      <xdr:spPr>
        <a:xfrm>
          <a:off x="20434300" y="6800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63500</xdr:rowOff>
    </xdr:from>
    <xdr:to>
      <xdr:col>102</xdr:col>
      <xdr:colOff>165100</xdr:colOff>
      <xdr:row>39</xdr:row>
      <xdr:rowOff>165100</xdr:rowOff>
    </xdr:to>
    <xdr:sp macro="" textlink="">
      <xdr:nvSpPr>
        <xdr:cNvPr id="493" name="楕円 492"/>
        <xdr:cNvSpPr/>
      </xdr:nvSpPr>
      <xdr:spPr>
        <a:xfrm>
          <a:off x="19494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114300</xdr:rowOff>
    </xdr:from>
    <xdr:to>
      <xdr:col>107</xdr:col>
      <xdr:colOff>50800</xdr:colOff>
      <xdr:row>39</xdr:row>
      <xdr:rowOff>114300</xdr:rowOff>
    </xdr:to>
    <xdr:cxnSp macro="">
      <xdr:nvCxnSpPr>
        <xdr:cNvPr id="494" name="直線コネクタ 493"/>
        <xdr:cNvCxnSpPr/>
      </xdr:nvCxnSpPr>
      <xdr:spPr>
        <a:xfrm>
          <a:off x="19545300" y="6800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67310</xdr:rowOff>
    </xdr:from>
    <xdr:to>
      <xdr:col>98</xdr:col>
      <xdr:colOff>38100</xdr:colOff>
      <xdr:row>39</xdr:row>
      <xdr:rowOff>168910</xdr:rowOff>
    </xdr:to>
    <xdr:sp macro="" textlink="">
      <xdr:nvSpPr>
        <xdr:cNvPr id="495" name="楕円 494"/>
        <xdr:cNvSpPr/>
      </xdr:nvSpPr>
      <xdr:spPr>
        <a:xfrm>
          <a:off x="18605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114300</xdr:rowOff>
    </xdr:from>
    <xdr:to>
      <xdr:col>102</xdr:col>
      <xdr:colOff>114300</xdr:colOff>
      <xdr:row>39</xdr:row>
      <xdr:rowOff>118110</xdr:rowOff>
    </xdr:to>
    <xdr:cxnSp macro="">
      <xdr:nvCxnSpPr>
        <xdr:cNvPr id="496" name="直線コネクタ 495"/>
        <xdr:cNvCxnSpPr/>
      </xdr:nvCxnSpPr>
      <xdr:spPr>
        <a:xfrm flipV="1">
          <a:off x="18656300" y="68008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158767</xdr:rowOff>
    </xdr:from>
    <xdr:ext cx="469744" cy="259045"/>
    <xdr:sp macro="" textlink="">
      <xdr:nvSpPr>
        <xdr:cNvPr id="497" name="n_1aveValue【認定こども園・幼稚園・保育所】&#10;一人当たり面積"/>
        <xdr:cNvSpPr txBox="1"/>
      </xdr:nvSpPr>
      <xdr:spPr>
        <a:xfrm>
          <a:off x="210757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6367</xdr:rowOff>
    </xdr:from>
    <xdr:ext cx="469744" cy="259045"/>
    <xdr:sp macro="" textlink="">
      <xdr:nvSpPr>
        <xdr:cNvPr id="498" name="n_2aveValue【認定こども園・幼稚園・保育所】&#10;一人当たり面積"/>
        <xdr:cNvSpPr txBox="1"/>
      </xdr:nvSpPr>
      <xdr:spPr>
        <a:xfrm>
          <a:off x="20199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158767</xdr:rowOff>
    </xdr:from>
    <xdr:ext cx="469744" cy="259045"/>
    <xdr:sp macro="" textlink="">
      <xdr:nvSpPr>
        <xdr:cNvPr id="499" name="n_3aveValue【認定こども園・幼稚園・保育所】&#10;一人当たり面積"/>
        <xdr:cNvSpPr txBox="1"/>
      </xdr:nvSpPr>
      <xdr:spPr>
        <a:xfrm>
          <a:off x="193104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124477</xdr:rowOff>
    </xdr:from>
    <xdr:ext cx="469744" cy="259045"/>
    <xdr:sp macro="" textlink="">
      <xdr:nvSpPr>
        <xdr:cNvPr id="500" name="n_4aveValue【認定こども園・幼稚園・保育所】&#10;一人当たり面積"/>
        <xdr:cNvSpPr txBox="1"/>
      </xdr:nvSpPr>
      <xdr:spPr>
        <a:xfrm>
          <a:off x="18421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156227</xdr:rowOff>
    </xdr:from>
    <xdr:ext cx="469744" cy="259045"/>
    <xdr:sp macro="" textlink="">
      <xdr:nvSpPr>
        <xdr:cNvPr id="501" name="n_1mainValue【認定こども園・幼稚園・保育所】&#10;一人当たり面積"/>
        <xdr:cNvSpPr txBox="1"/>
      </xdr:nvSpPr>
      <xdr:spPr>
        <a:xfrm>
          <a:off x="210757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156227</xdr:rowOff>
    </xdr:from>
    <xdr:ext cx="469744" cy="259045"/>
    <xdr:sp macro="" textlink="">
      <xdr:nvSpPr>
        <xdr:cNvPr id="502" name="n_2mainValue【認定こども園・幼稚園・保育所】&#10;一人当たり面積"/>
        <xdr:cNvSpPr txBox="1"/>
      </xdr:nvSpPr>
      <xdr:spPr>
        <a:xfrm>
          <a:off x="201994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156227</xdr:rowOff>
    </xdr:from>
    <xdr:ext cx="469744" cy="259045"/>
    <xdr:sp macro="" textlink="">
      <xdr:nvSpPr>
        <xdr:cNvPr id="503" name="n_3mainValue【認定こども園・幼稚園・保育所】&#10;一人当たり面積"/>
        <xdr:cNvSpPr txBox="1"/>
      </xdr:nvSpPr>
      <xdr:spPr>
        <a:xfrm>
          <a:off x="193104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160037</xdr:rowOff>
    </xdr:from>
    <xdr:ext cx="469744" cy="259045"/>
    <xdr:sp macro="" textlink="">
      <xdr:nvSpPr>
        <xdr:cNvPr id="504" name="n_4mainValue【認定こども園・幼稚園・保育所】&#10;一人当たり面積"/>
        <xdr:cNvSpPr txBox="1"/>
      </xdr:nvSpPr>
      <xdr:spPr>
        <a:xfrm>
          <a:off x="18421427" y="684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6" name="直線コネクタ 5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7" name="テキスト ボックス 51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8" name="直線コネクタ 5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9" name="テキスト ボックス 5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0" name="直線コネクタ 5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1" name="テキスト ボックス 5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2" name="直線コネクタ 5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3" name="テキスト ボックス 5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4" name="直線コネクタ 5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5" name="テキスト ボックス 5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6" name="直線コネクタ 5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7" name="テキスト ボックス 52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53884</xdr:rowOff>
    </xdr:from>
    <xdr:to>
      <xdr:col>85</xdr:col>
      <xdr:colOff>126364</xdr:colOff>
      <xdr:row>63</xdr:row>
      <xdr:rowOff>73478</xdr:rowOff>
    </xdr:to>
    <xdr:cxnSp macro="">
      <xdr:nvCxnSpPr>
        <xdr:cNvPr id="531" name="直線コネクタ 530"/>
        <xdr:cNvCxnSpPr/>
      </xdr:nvCxnSpPr>
      <xdr:spPr>
        <a:xfrm flipV="1">
          <a:off x="16318864" y="9483634"/>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77305</xdr:rowOff>
    </xdr:from>
    <xdr:ext cx="405111" cy="259045"/>
    <xdr:sp macro="" textlink="">
      <xdr:nvSpPr>
        <xdr:cNvPr id="532" name="【学校施設】&#10;有形固定資産減価償却率最小値テキスト"/>
        <xdr:cNvSpPr txBox="1"/>
      </xdr:nvSpPr>
      <xdr:spPr>
        <a:xfrm>
          <a:off x="16357600" y="1087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73478</xdr:rowOff>
    </xdr:from>
    <xdr:to>
      <xdr:col>86</xdr:col>
      <xdr:colOff>25400</xdr:colOff>
      <xdr:row>63</xdr:row>
      <xdr:rowOff>73478</xdr:rowOff>
    </xdr:to>
    <xdr:cxnSp macro="">
      <xdr:nvCxnSpPr>
        <xdr:cNvPr id="533" name="直線コネクタ 532"/>
        <xdr:cNvCxnSpPr/>
      </xdr:nvCxnSpPr>
      <xdr:spPr>
        <a:xfrm>
          <a:off x="16230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561</xdr:rowOff>
    </xdr:from>
    <xdr:ext cx="405111" cy="259045"/>
    <xdr:sp macro="" textlink="">
      <xdr:nvSpPr>
        <xdr:cNvPr id="534" name="【学校施設】&#10;有形固定資産減価償却率最大値テキスト"/>
        <xdr:cNvSpPr txBox="1"/>
      </xdr:nvSpPr>
      <xdr:spPr>
        <a:xfrm>
          <a:off x="16357600" y="925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53884</xdr:rowOff>
    </xdr:from>
    <xdr:to>
      <xdr:col>86</xdr:col>
      <xdr:colOff>25400</xdr:colOff>
      <xdr:row>55</xdr:row>
      <xdr:rowOff>53884</xdr:rowOff>
    </xdr:to>
    <xdr:cxnSp macro="">
      <xdr:nvCxnSpPr>
        <xdr:cNvPr id="535" name="直線コネクタ 534"/>
        <xdr:cNvCxnSpPr/>
      </xdr:nvCxnSpPr>
      <xdr:spPr>
        <a:xfrm>
          <a:off x="16230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151328</xdr:rowOff>
    </xdr:from>
    <xdr:ext cx="405111" cy="259045"/>
    <xdr:sp macro="" textlink="">
      <xdr:nvSpPr>
        <xdr:cNvPr id="536" name="【学校施設】&#10;有形固定資産減価償却率平均値テキスト"/>
        <xdr:cNvSpPr txBox="1"/>
      </xdr:nvSpPr>
      <xdr:spPr>
        <a:xfrm>
          <a:off x="16357600" y="1026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xdr:rowOff>
    </xdr:from>
    <xdr:to>
      <xdr:col>85</xdr:col>
      <xdr:colOff>177800</xdr:colOff>
      <xdr:row>60</xdr:row>
      <xdr:rowOff>103051</xdr:rowOff>
    </xdr:to>
    <xdr:sp macro="" textlink="">
      <xdr:nvSpPr>
        <xdr:cNvPr id="537" name="フローチャート: 判断 536"/>
        <xdr:cNvSpPr/>
      </xdr:nvSpPr>
      <xdr:spPr>
        <a:xfrm>
          <a:off x="162687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538" name="フローチャート: 判断 537"/>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539" name="フローチャート: 判断 538"/>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540" name="フローチャート: 判断 539"/>
        <xdr:cNvSpPr/>
      </xdr:nvSpPr>
      <xdr:spPr>
        <a:xfrm>
          <a:off x="13652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541" name="フローチャート: 判断 540"/>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547" name="楕円 546"/>
        <xdr:cNvSpPr/>
      </xdr:nvSpPr>
      <xdr:spPr>
        <a:xfrm>
          <a:off x="162687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132097</xdr:rowOff>
    </xdr:from>
    <xdr:ext cx="405111" cy="259045"/>
    <xdr:sp macro="" textlink="">
      <xdr:nvSpPr>
        <xdr:cNvPr id="548" name="【学校施設】&#10;有形固定資産減価償却率該当値テキスト"/>
        <xdr:cNvSpPr txBox="1"/>
      </xdr:nvSpPr>
      <xdr:spPr>
        <a:xfrm>
          <a:off x="16357600"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119017</xdr:rowOff>
    </xdr:from>
    <xdr:to>
      <xdr:col>81</xdr:col>
      <xdr:colOff>101600</xdr:colOff>
      <xdr:row>63</xdr:row>
      <xdr:rowOff>49167</xdr:rowOff>
    </xdr:to>
    <xdr:sp macro="" textlink="">
      <xdr:nvSpPr>
        <xdr:cNvPr id="549" name="楕円 548"/>
        <xdr:cNvSpPr/>
      </xdr:nvSpPr>
      <xdr:spPr>
        <a:xfrm>
          <a:off x="154305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160020</xdr:rowOff>
    </xdr:from>
    <xdr:to>
      <xdr:col>85</xdr:col>
      <xdr:colOff>127000</xdr:colOff>
      <xdr:row>62</xdr:row>
      <xdr:rowOff>169817</xdr:rowOff>
    </xdr:to>
    <xdr:cxnSp macro="">
      <xdr:nvCxnSpPr>
        <xdr:cNvPr id="550" name="直線コネクタ 549"/>
        <xdr:cNvCxnSpPr/>
      </xdr:nvCxnSpPr>
      <xdr:spPr>
        <a:xfrm flipV="1">
          <a:off x="15481300" y="10104120"/>
          <a:ext cx="838200" cy="69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45538</xdr:rowOff>
    </xdr:from>
    <xdr:to>
      <xdr:col>76</xdr:col>
      <xdr:colOff>165100</xdr:colOff>
      <xdr:row>63</xdr:row>
      <xdr:rowOff>147138</xdr:rowOff>
    </xdr:to>
    <xdr:sp macro="" textlink="">
      <xdr:nvSpPr>
        <xdr:cNvPr id="551" name="楕円 550"/>
        <xdr:cNvSpPr/>
      </xdr:nvSpPr>
      <xdr:spPr>
        <a:xfrm>
          <a:off x="14541500" y="1084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169817</xdr:rowOff>
    </xdr:from>
    <xdr:to>
      <xdr:col>81</xdr:col>
      <xdr:colOff>50800</xdr:colOff>
      <xdr:row>63</xdr:row>
      <xdr:rowOff>96338</xdr:rowOff>
    </xdr:to>
    <xdr:cxnSp macro="">
      <xdr:nvCxnSpPr>
        <xdr:cNvPr id="552" name="直線コネクタ 551"/>
        <xdr:cNvCxnSpPr/>
      </xdr:nvCxnSpPr>
      <xdr:spPr>
        <a:xfrm flipV="1">
          <a:off x="14592300" y="1079971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48804</xdr:rowOff>
    </xdr:from>
    <xdr:to>
      <xdr:col>72</xdr:col>
      <xdr:colOff>38100</xdr:colOff>
      <xdr:row>63</xdr:row>
      <xdr:rowOff>150404</xdr:rowOff>
    </xdr:to>
    <xdr:sp macro="" textlink="">
      <xdr:nvSpPr>
        <xdr:cNvPr id="553" name="楕円 552"/>
        <xdr:cNvSpPr/>
      </xdr:nvSpPr>
      <xdr:spPr>
        <a:xfrm>
          <a:off x="13652500" y="1085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96338</xdr:rowOff>
    </xdr:from>
    <xdr:to>
      <xdr:col>76</xdr:col>
      <xdr:colOff>114300</xdr:colOff>
      <xdr:row>63</xdr:row>
      <xdr:rowOff>99604</xdr:rowOff>
    </xdr:to>
    <xdr:cxnSp macro="">
      <xdr:nvCxnSpPr>
        <xdr:cNvPr id="554" name="直線コネクタ 553"/>
        <xdr:cNvCxnSpPr/>
      </xdr:nvCxnSpPr>
      <xdr:spPr>
        <a:xfrm flipV="1">
          <a:off x="13703300" y="1089768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12881</xdr:rowOff>
    </xdr:from>
    <xdr:to>
      <xdr:col>67</xdr:col>
      <xdr:colOff>101600</xdr:colOff>
      <xdr:row>63</xdr:row>
      <xdr:rowOff>114481</xdr:rowOff>
    </xdr:to>
    <xdr:sp macro="" textlink="">
      <xdr:nvSpPr>
        <xdr:cNvPr id="555" name="楕円 554"/>
        <xdr:cNvSpPr/>
      </xdr:nvSpPr>
      <xdr:spPr>
        <a:xfrm>
          <a:off x="127635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63681</xdr:rowOff>
    </xdr:from>
    <xdr:to>
      <xdr:col>71</xdr:col>
      <xdr:colOff>177800</xdr:colOff>
      <xdr:row>63</xdr:row>
      <xdr:rowOff>99604</xdr:rowOff>
    </xdr:to>
    <xdr:cxnSp macro="">
      <xdr:nvCxnSpPr>
        <xdr:cNvPr id="556" name="直線コネクタ 555"/>
        <xdr:cNvCxnSpPr/>
      </xdr:nvCxnSpPr>
      <xdr:spPr>
        <a:xfrm>
          <a:off x="12814300" y="1086503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77124</xdr:rowOff>
    </xdr:from>
    <xdr:ext cx="405111" cy="259045"/>
    <xdr:sp macro="" textlink="">
      <xdr:nvSpPr>
        <xdr:cNvPr id="557" name="n_1aveValue【学校施設】&#10;有形固定資産減価償却率"/>
        <xdr:cNvSpPr txBox="1"/>
      </xdr:nvSpPr>
      <xdr:spPr>
        <a:xfrm>
          <a:off x="152660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558" name="n_2aveValue【学校施設】&#10;有形固定資産減価償却率"/>
        <xdr:cNvSpPr txBox="1"/>
      </xdr:nvSpPr>
      <xdr:spPr>
        <a:xfrm>
          <a:off x="14389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31404</xdr:rowOff>
    </xdr:from>
    <xdr:ext cx="405111" cy="259045"/>
    <xdr:sp macro="" textlink="">
      <xdr:nvSpPr>
        <xdr:cNvPr id="559" name="n_3aveValue【学校施設】&#10;有形固定資産減価償却率"/>
        <xdr:cNvSpPr txBox="1"/>
      </xdr:nvSpPr>
      <xdr:spPr>
        <a:xfrm>
          <a:off x="13500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560" name="n_4aveValue【学校施設】&#10;有形固定資産減価償却率"/>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40294</xdr:rowOff>
    </xdr:from>
    <xdr:ext cx="405111" cy="259045"/>
    <xdr:sp macro="" textlink="">
      <xdr:nvSpPr>
        <xdr:cNvPr id="561" name="n_1mainValue【学校施設】&#10;有形固定資産減価償却率"/>
        <xdr:cNvSpPr txBox="1"/>
      </xdr:nvSpPr>
      <xdr:spPr>
        <a:xfrm>
          <a:off x="15266044" y="1084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138265</xdr:rowOff>
    </xdr:from>
    <xdr:ext cx="405111" cy="259045"/>
    <xdr:sp macro="" textlink="">
      <xdr:nvSpPr>
        <xdr:cNvPr id="562" name="n_2mainValue【学校施設】&#10;有形固定資産減価償却率"/>
        <xdr:cNvSpPr txBox="1"/>
      </xdr:nvSpPr>
      <xdr:spPr>
        <a:xfrm>
          <a:off x="14389744" y="1093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141531</xdr:rowOff>
    </xdr:from>
    <xdr:ext cx="405111" cy="259045"/>
    <xdr:sp macro="" textlink="">
      <xdr:nvSpPr>
        <xdr:cNvPr id="563" name="n_3mainValue【学校施設】&#10;有形固定資産減価償却率"/>
        <xdr:cNvSpPr txBox="1"/>
      </xdr:nvSpPr>
      <xdr:spPr>
        <a:xfrm>
          <a:off x="13500744" y="1094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105608</xdr:rowOff>
    </xdr:from>
    <xdr:ext cx="405111" cy="259045"/>
    <xdr:sp macro="" textlink="">
      <xdr:nvSpPr>
        <xdr:cNvPr id="564" name="n_4mainValue【学校施設】&#10;有形固定資産減価償却率"/>
        <xdr:cNvSpPr txBox="1"/>
      </xdr:nvSpPr>
      <xdr:spPr>
        <a:xfrm>
          <a:off x="12611744" y="1090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12700</xdr:rowOff>
    </xdr:from>
    <xdr:to>
      <xdr:col>116</xdr:col>
      <xdr:colOff>62864</xdr:colOff>
      <xdr:row>64</xdr:row>
      <xdr:rowOff>166370</xdr:rowOff>
    </xdr:to>
    <xdr:cxnSp macro="">
      <xdr:nvCxnSpPr>
        <xdr:cNvPr id="589" name="直線コネクタ 588"/>
        <xdr:cNvCxnSpPr/>
      </xdr:nvCxnSpPr>
      <xdr:spPr>
        <a:xfrm flipV="1">
          <a:off x="22160864" y="9785350"/>
          <a:ext cx="0" cy="135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170197</xdr:rowOff>
    </xdr:from>
    <xdr:ext cx="469744" cy="259045"/>
    <xdr:sp macro="" textlink="">
      <xdr:nvSpPr>
        <xdr:cNvPr id="590" name="【学校施設】&#10;一人当たり面積最小値テキスト"/>
        <xdr:cNvSpPr txBox="1"/>
      </xdr:nvSpPr>
      <xdr:spPr>
        <a:xfrm>
          <a:off x="22199600" y="1114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166370</xdr:rowOff>
    </xdr:from>
    <xdr:to>
      <xdr:col>116</xdr:col>
      <xdr:colOff>152400</xdr:colOff>
      <xdr:row>64</xdr:row>
      <xdr:rowOff>166370</xdr:rowOff>
    </xdr:to>
    <xdr:cxnSp macro="">
      <xdr:nvCxnSpPr>
        <xdr:cNvPr id="591" name="直線コネクタ 590"/>
        <xdr:cNvCxnSpPr/>
      </xdr:nvCxnSpPr>
      <xdr:spPr>
        <a:xfrm>
          <a:off x="22072600" y="111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130827</xdr:rowOff>
    </xdr:from>
    <xdr:ext cx="469744" cy="259045"/>
    <xdr:sp macro="" textlink="">
      <xdr:nvSpPr>
        <xdr:cNvPr id="592" name="【学校施設】&#10;一人当たり面積最大値テキスト"/>
        <xdr:cNvSpPr txBox="1"/>
      </xdr:nvSpPr>
      <xdr:spPr>
        <a:xfrm>
          <a:off x="22199600" y="956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12700</xdr:rowOff>
    </xdr:from>
    <xdr:to>
      <xdr:col>116</xdr:col>
      <xdr:colOff>152400</xdr:colOff>
      <xdr:row>57</xdr:row>
      <xdr:rowOff>12700</xdr:rowOff>
    </xdr:to>
    <xdr:cxnSp macro="">
      <xdr:nvCxnSpPr>
        <xdr:cNvPr id="593" name="直線コネクタ 592"/>
        <xdr:cNvCxnSpPr/>
      </xdr:nvCxnSpPr>
      <xdr:spPr>
        <a:xfrm>
          <a:off x="22072600" y="978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68597</xdr:rowOff>
    </xdr:from>
    <xdr:ext cx="469744" cy="259045"/>
    <xdr:sp macro="" textlink="">
      <xdr:nvSpPr>
        <xdr:cNvPr id="594" name="【学校施設】&#10;一人当たり面積平均値テキスト"/>
        <xdr:cNvSpPr txBox="1"/>
      </xdr:nvSpPr>
      <xdr:spPr>
        <a:xfrm>
          <a:off x="22199600" y="1052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45720</xdr:rowOff>
    </xdr:from>
    <xdr:to>
      <xdr:col>116</xdr:col>
      <xdr:colOff>114300</xdr:colOff>
      <xdr:row>62</xdr:row>
      <xdr:rowOff>147320</xdr:rowOff>
    </xdr:to>
    <xdr:sp macro="" textlink="">
      <xdr:nvSpPr>
        <xdr:cNvPr id="595" name="フローチャート: 判断 594"/>
        <xdr:cNvSpPr/>
      </xdr:nvSpPr>
      <xdr:spPr>
        <a:xfrm>
          <a:off x="22110700" y="1067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57150</xdr:rowOff>
    </xdr:from>
    <xdr:to>
      <xdr:col>112</xdr:col>
      <xdr:colOff>38100</xdr:colOff>
      <xdr:row>62</xdr:row>
      <xdr:rowOff>158750</xdr:rowOff>
    </xdr:to>
    <xdr:sp macro="" textlink="">
      <xdr:nvSpPr>
        <xdr:cNvPr id="596" name="フローチャート: 判断 595"/>
        <xdr:cNvSpPr/>
      </xdr:nvSpPr>
      <xdr:spPr>
        <a:xfrm>
          <a:off x="21272500" y="1068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81280</xdr:rowOff>
    </xdr:from>
    <xdr:to>
      <xdr:col>107</xdr:col>
      <xdr:colOff>101600</xdr:colOff>
      <xdr:row>63</xdr:row>
      <xdr:rowOff>11430</xdr:rowOff>
    </xdr:to>
    <xdr:sp macro="" textlink="">
      <xdr:nvSpPr>
        <xdr:cNvPr id="597" name="フローチャート: 判断 596"/>
        <xdr:cNvSpPr/>
      </xdr:nvSpPr>
      <xdr:spPr>
        <a:xfrm>
          <a:off x="20383500" y="1071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90170</xdr:rowOff>
    </xdr:from>
    <xdr:to>
      <xdr:col>102</xdr:col>
      <xdr:colOff>165100</xdr:colOff>
      <xdr:row>63</xdr:row>
      <xdr:rowOff>20320</xdr:rowOff>
    </xdr:to>
    <xdr:sp macro="" textlink="">
      <xdr:nvSpPr>
        <xdr:cNvPr id="598" name="フローチャート: 判断 597"/>
        <xdr:cNvSpPr/>
      </xdr:nvSpPr>
      <xdr:spPr>
        <a:xfrm>
          <a:off x="19494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27940</xdr:rowOff>
    </xdr:from>
    <xdr:to>
      <xdr:col>98</xdr:col>
      <xdr:colOff>38100</xdr:colOff>
      <xdr:row>62</xdr:row>
      <xdr:rowOff>129540</xdr:rowOff>
    </xdr:to>
    <xdr:sp macro="" textlink="">
      <xdr:nvSpPr>
        <xdr:cNvPr id="599" name="フローチャート: 判断 598"/>
        <xdr:cNvSpPr/>
      </xdr:nvSpPr>
      <xdr:spPr>
        <a:xfrm>
          <a:off x="18605500" y="1065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80010</xdr:rowOff>
    </xdr:from>
    <xdr:to>
      <xdr:col>116</xdr:col>
      <xdr:colOff>114300</xdr:colOff>
      <xdr:row>65</xdr:row>
      <xdr:rowOff>10160</xdr:rowOff>
    </xdr:to>
    <xdr:sp macro="" textlink="">
      <xdr:nvSpPr>
        <xdr:cNvPr id="605" name="楕円 604"/>
        <xdr:cNvSpPr/>
      </xdr:nvSpPr>
      <xdr:spPr>
        <a:xfrm>
          <a:off x="22110700" y="1105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166387</xdr:rowOff>
    </xdr:from>
    <xdr:ext cx="469744" cy="259045"/>
    <xdr:sp macro="" textlink="">
      <xdr:nvSpPr>
        <xdr:cNvPr id="606" name="【学校施設】&#10;一人当たり面積該当値テキスト"/>
        <xdr:cNvSpPr txBox="1"/>
      </xdr:nvSpPr>
      <xdr:spPr>
        <a:xfrm>
          <a:off x="22199600" y="10967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101600</xdr:rowOff>
    </xdr:from>
    <xdr:to>
      <xdr:col>112</xdr:col>
      <xdr:colOff>38100</xdr:colOff>
      <xdr:row>64</xdr:row>
      <xdr:rowOff>31750</xdr:rowOff>
    </xdr:to>
    <xdr:sp macro="" textlink="">
      <xdr:nvSpPr>
        <xdr:cNvPr id="607" name="楕円 606"/>
        <xdr:cNvSpPr/>
      </xdr:nvSpPr>
      <xdr:spPr>
        <a:xfrm>
          <a:off x="21272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152400</xdr:rowOff>
    </xdr:from>
    <xdr:to>
      <xdr:col>116</xdr:col>
      <xdr:colOff>63500</xdr:colOff>
      <xdr:row>64</xdr:row>
      <xdr:rowOff>130810</xdr:rowOff>
    </xdr:to>
    <xdr:cxnSp macro="">
      <xdr:nvCxnSpPr>
        <xdr:cNvPr id="608" name="直線コネクタ 607"/>
        <xdr:cNvCxnSpPr/>
      </xdr:nvCxnSpPr>
      <xdr:spPr>
        <a:xfrm>
          <a:off x="21323300" y="10953750"/>
          <a:ext cx="838200" cy="14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104140</xdr:rowOff>
    </xdr:from>
    <xdr:to>
      <xdr:col>107</xdr:col>
      <xdr:colOff>101600</xdr:colOff>
      <xdr:row>64</xdr:row>
      <xdr:rowOff>34290</xdr:rowOff>
    </xdr:to>
    <xdr:sp macro="" textlink="">
      <xdr:nvSpPr>
        <xdr:cNvPr id="609" name="楕円 608"/>
        <xdr:cNvSpPr/>
      </xdr:nvSpPr>
      <xdr:spPr>
        <a:xfrm>
          <a:off x="20383500" y="1090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152400</xdr:rowOff>
    </xdr:from>
    <xdr:to>
      <xdr:col>111</xdr:col>
      <xdr:colOff>177800</xdr:colOff>
      <xdr:row>63</xdr:row>
      <xdr:rowOff>154940</xdr:rowOff>
    </xdr:to>
    <xdr:cxnSp macro="">
      <xdr:nvCxnSpPr>
        <xdr:cNvPr id="610" name="直線コネクタ 609"/>
        <xdr:cNvCxnSpPr/>
      </xdr:nvCxnSpPr>
      <xdr:spPr>
        <a:xfrm flipV="1">
          <a:off x="20434300" y="1095375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118110</xdr:rowOff>
    </xdr:from>
    <xdr:to>
      <xdr:col>102</xdr:col>
      <xdr:colOff>165100</xdr:colOff>
      <xdr:row>64</xdr:row>
      <xdr:rowOff>48260</xdr:rowOff>
    </xdr:to>
    <xdr:sp macro="" textlink="">
      <xdr:nvSpPr>
        <xdr:cNvPr id="611" name="楕円 610"/>
        <xdr:cNvSpPr/>
      </xdr:nvSpPr>
      <xdr:spPr>
        <a:xfrm>
          <a:off x="19494500" y="1091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154940</xdr:rowOff>
    </xdr:from>
    <xdr:to>
      <xdr:col>107</xdr:col>
      <xdr:colOff>50800</xdr:colOff>
      <xdr:row>63</xdr:row>
      <xdr:rowOff>168910</xdr:rowOff>
    </xdr:to>
    <xdr:cxnSp macro="">
      <xdr:nvCxnSpPr>
        <xdr:cNvPr id="612" name="直線コネクタ 611"/>
        <xdr:cNvCxnSpPr/>
      </xdr:nvCxnSpPr>
      <xdr:spPr>
        <a:xfrm flipV="1">
          <a:off x="19545300" y="1095629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123190</xdr:rowOff>
    </xdr:from>
    <xdr:to>
      <xdr:col>98</xdr:col>
      <xdr:colOff>38100</xdr:colOff>
      <xdr:row>64</xdr:row>
      <xdr:rowOff>53340</xdr:rowOff>
    </xdr:to>
    <xdr:sp macro="" textlink="">
      <xdr:nvSpPr>
        <xdr:cNvPr id="613" name="楕円 612"/>
        <xdr:cNvSpPr/>
      </xdr:nvSpPr>
      <xdr:spPr>
        <a:xfrm>
          <a:off x="18605500" y="1092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168910</xdr:rowOff>
    </xdr:from>
    <xdr:to>
      <xdr:col>102</xdr:col>
      <xdr:colOff>114300</xdr:colOff>
      <xdr:row>64</xdr:row>
      <xdr:rowOff>2540</xdr:rowOff>
    </xdr:to>
    <xdr:cxnSp macro="">
      <xdr:nvCxnSpPr>
        <xdr:cNvPr id="614" name="直線コネクタ 613"/>
        <xdr:cNvCxnSpPr/>
      </xdr:nvCxnSpPr>
      <xdr:spPr>
        <a:xfrm flipV="1">
          <a:off x="18656300" y="1097026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3827</xdr:rowOff>
    </xdr:from>
    <xdr:ext cx="469744" cy="259045"/>
    <xdr:sp macro="" textlink="">
      <xdr:nvSpPr>
        <xdr:cNvPr id="615" name="n_1aveValue【学校施設】&#10;一人当たり面積"/>
        <xdr:cNvSpPr txBox="1"/>
      </xdr:nvSpPr>
      <xdr:spPr>
        <a:xfrm>
          <a:off x="21075727" y="1046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27957</xdr:rowOff>
    </xdr:from>
    <xdr:ext cx="469744" cy="259045"/>
    <xdr:sp macro="" textlink="">
      <xdr:nvSpPr>
        <xdr:cNvPr id="616" name="n_2aveValue【学校施設】&#10;一人当たり面積"/>
        <xdr:cNvSpPr txBox="1"/>
      </xdr:nvSpPr>
      <xdr:spPr>
        <a:xfrm>
          <a:off x="20199427" y="1048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36847</xdr:rowOff>
    </xdr:from>
    <xdr:ext cx="469744" cy="259045"/>
    <xdr:sp macro="" textlink="">
      <xdr:nvSpPr>
        <xdr:cNvPr id="617" name="n_3aveValue【学校施設】&#10;一人当たり面積"/>
        <xdr:cNvSpPr txBox="1"/>
      </xdr:nvSpPr>
      <xdr:spPr>
        <a:xfrm>
          <a:off x="193104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146067</xdr:rowOff>
    </xdr:from>
    <xdr:ext cx="469744" cy="259045"/>
    <xdr:sp macro="" textlink="">
      <xdr:nvSpPr>
        <xdr:cNvPr id="618" name="n_4aveValue【学校施設】&#10;一人当たり面積"/>
        <xdr:cNvSpPr txBox="1"/>
      </xdr:nvSpPr>
      <xdr:spPr>
        <a:xfrm>
          <a:off x="18421427" y="1043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22877</xdr:rowOff>
    </xdr:from>
    <xdr:ext cx="469744" cy="259045"/>
    <xdr:sp macro="" textlink="">
      <xdr:nvSpPr>
        <xdr:cNvPr id="619" name="n_1mainValue【学校施設】&#10;一人当たり面積"/>
        <xdr:cNvSpPr txBox="1"/>
      </xdr:nvSpPr>
      <xdr:spPr>
        <a:xfrm>
          <a:off x="21075727"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25417</xdr:rowOff>
    </xdr:from>
    <xdr:ext cx="469744" cy="259045"/>
    <xdr:sp macro="" textlink="">
      <xdr:nvSpPr>
        <xdr:cNvPr id="620" name="n_2mainValue【学校施設】&#10;一人当たり面積"/>
        <xdr:cNvSpPr txBox="1"/>
      </xdr:nvSpPr>
      <xdr:spPr>
        <a:xfrm>
          <a:off x="20199427" y="10998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39387</xdr:rowOff>
    </xdr:from>
    <xdr:ext cx="469744" cy="259045"/>
    <xdr:sp macro="" textlink="">
      <xdr:nvSpPr>
        <xdr:cNvPr id="621" name="n_3mainValue【学校施設】&#10;一人当たり面積"/>
        <xdr:cNvSpPr txBox="1"/>
      </xdr:nvSpPr>
      <xdr:spPr>
        <a:xfrm>
          <a:off x="19310427" y="1101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44467</xdr:rowOff>
    </xdr:from>
    <xdr:ext cx="469744" cy="259045"/>
    <xdr:sp macro="" textlink="">
      <xdr:nvSpPr>
        <xdr:cNvPr id="622" name="n_4mainValue【学校施設】&#10;一人当たり面積"/>
        <xdr:cNvSpPr txBox="1"/>
      </xdr:nvSpPr>
      <xdr:spPr>
        <a:xfrm>
          <a:off x="18421427" y="1101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90351</xdr:rowOff>
    </xdr:from>
    <xdr:to>
      <xdr:col>85</xdr:col>
      <xdr:colOff>126364</xdr:colOff>
      <xdr:row>86</xdr:row>
      <xdr:rowOff>168729</xdr:rowOff>
    </xdr:to>
    <xdr:cxnSp macro="">
      <xdr:nvCxnSpPr>
        <xdr:cNvPr id="648" name="直線コネクタ 647"/>
        <xdr:cNvCxnSpPr/>
      </xdr:nvCxnSpPr>
      <xdr:spPr>
        <a:xfrm flipV="1">
          <a:off x="16318864" y="1346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37028</xdr:rowOff>
    </xdr:from>
    <xdr:ext cx="405111" cy="259045"/>
    <xdr:sp macro="" textlink="">
      <xdr:nvSpPr>
        <xdr:cNvPr id="651" name="【児童館】&#10;有形固定資産減価償却率最大値テキスト"/>
        <xdr:cNvSpPr txBox="1"/>
      </xdr:nvSpPr>
      <xdr:spPr>
        <a:xfrm>
          <a:off x="16357600" y="1323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90351</xdr:rowOff>
    </xdr:from>
    <xdr:to>
      <xdr:col>86</xdr:col>
      <xdr:colOff>25400</xdr:colOff>
      <xdr:row>78</xdr:row>
      <xdr:rowOff>90351</xdr:rowOff>
    </xdr:to>
    <xdr:cxnSp macro="">
      <xdr:nvCxnSpPr>
        <xdr:cNvPr id="652" name="直線コネクタ 651"/>
        <xdr:cNvCxnSpPr/>
      </xdr:nvCxnSpPr>
      <xdr:spPr>
        <a:xfrm>
          <a:off x="16230600" y="1346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75491</xdr:rowOff>
    </xdr:from>
    <xdr:ext cx="405111" cy="259045"/>
    <xdr:sp macro="" textlink="">
      <xdr:nvSpPr>
        <xdr:cNvPr id="653" name="【児童館】&#10;有形固定資産減価償却率平均値テキスト"/>
        <xdr:cNvSpPr txBox="1"/>
      </xdr:nvSpPr>
      <xdr:spPr>
        <a:xfrm>
          <a:off x="16357600" y="13791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52614</xdr:rowOff>
    </xdr:from>
    <xdr:to>
      <xdr:col>85</xdr:col>
      <xdr:colOff>177800</xdr:colOff>
      <xdr:row>81</xdr:row>
      <xdr:rowOff>154214</xdr:rowOff>
    </xdr:to>
    <xdr:sp macro="" textlink="">
      <xdr:nvSpPr>
        <xdr:cNvPr id="654" name="フローチャート: 判断 653"/>
        <xdr:cNvSpPr/>
      </xdr:nvSpPr>
      <xdr:spPr>
        <a:xfrm>
          <a:off x="162687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148952</xdr:rowOff>
    </xdr:from>
    <xdr:to>
      <xdr:col>81</xdr:col>
      <xdr:colOff>101600</xdr:colOff>
      <xdr:row>82</xdr:row>
      <xdr:rowOff>79102</xdr:rowOff>
    </xdr:to>
    <xdr:sp macro="" textlink="">
      <xdr:nvSpPr>
        <xdr:cNvPr id="655" name="フローチャート: 判断 654"/>
        <xdr:cNvSpPr/>
      </xdr:nvSpPr>
      <xdr:spPr>
        <a:xfrm>
          <a:off x="15430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148952</xdr:rowOff>
    </xdr:from>
    <xdr:to>
      <xdr:col>76</xdr:col>
      <xdr:colOff>165100</xdr:colOff>
      <xdr:row>82</xdr:row>
      <xdr:rowOff>79102</xdr:rowOff>
    </xdr:to>
    <xdr:sp macro="" textlink="">
      <xdr:nvSpPr>
        <xdr:cNvPr id="656" name="フローチャート: 判断 655"/>
        <xdr:cNvSpPr/>
      </xdr:nvSpPr>
      <xdr:spPr>
        <a:xfrm>
          <a:off x="14541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121194</xdr:rowOff>
    </xdr:from>
    <xdr:to>
      <xdr:col>72</xdr:col>
      <xdr:colOff>38100</xdr:colOff>
      <xdr:row>82</xdr:row>
      <xdr:rowOff>51344</xdr:rowOff>
    </xdr:to>
    <xdr:sp macro="" textlink="">
      <xdr:nvSpPr>
        <xdr:cNvPr id="657" name="フローチャート: 判断 656"/>
        <xdr:cNvSpPr/>
      </xdr:nvSpPr>
      <xdr:spPr>
        <a:xfrm>
          <a:off x="13652500" y="1400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142421</xdr:rowOff>
    </xdr:from>
    <xdr:to>
      <xdr:col>67</xdr:col>
      <xdr:colOff>101600</xdr:colOff>
      <xdr:row>82</xdr:row>
      <xdr:rowOff>72571</xdr:rowOff>
    </xdr:to>
    <xdr:sp macro="" textlink="">
      <xdr:nvSpPr>
        <xdr:cNvPr id="658" name="フローチャート: 判断 657"/>
        <xdr:cNvSpPr/>
      </xdr:nvSpPr>
      <xdr:spPr>
        <a:xfrm>
          <a:off x="12763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664" name="楕円 663"/>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665" name="【児童館】&#10;有形固定資産減価償却率該当値テキスト"/>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666" name="楕円 665"/>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667" name="直線コネクタ 666"/>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668" name="楕円 667"/>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669" name="直線コネクタ 668"/>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670" name="楕円 669"/>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671" name="直線コネクタ 670"/>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672" name="楕円 671"/>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673" name="直線コネクタ 672"/>
        <xdr:cNvCxnSpPr/>
      </xdr:nvCxnSpPr>
      <xdr:spPr>
        <a:xfrm>
          <a:off x="12814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95629</xdr:rowOff>
    </xdr:from>
    <xdr:ext cx="405111" cy="259045"/>
    <xdr:sp macro="" textlink="">
      <xdr:nvSpPr>
        <xdr:cNvPr id="674" name="n_1aveValue【児童館】&#10;有形固定資産減価償却率"/>
        <xdr:cNvSpPr txBox="1"/>
      </xdr:nvSpPr>
      <xdr:spPr>
        <a:xfrm>
          <a:off x="152660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95629</xdr:rowOff>
    </xdr:from>
    <xdr:ext cx="405111" cy="259045"/>
    <xdr:sp macro="" textlink="">
      <xdr:nvSpPr>
        <xdr:cNvPr id="675" name="n_2aveValue【児童館】&#10;有形固定資産減価償却率"/>
        <xdr:cNvSpPr txBox="1"/>
      </xdr:nvSpPr>
      <xdr:spPr>
        <a:xfrm>
          <a:off x="14389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67871</xdr:rowOff>
    </xdr:from>
    <xdr:ext cx="405111" cy="259045"/>
    <xdr:sp macro="" textlink="">
      <xdr:nvSpPr>
        <xdr:cNvPr id="676" name="n_3aveValue【児童館】&#10;有形固定資産減価償却率"/>
        <xdr:cNvSpPr txBox="1"/>
      </xdr:nvSpPr>
      <xdr:spPr>
        <a:xfrm>
          <a:off x="13500744" y="1378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89098</xdr:rowOff>
    </xdr:from>
    <xdr:ext cx="405111" cy="259045"/>
    <xdr:sp macro="" textlink="">
      <xdr:nvSpPr>
        <xdr:cNvPr id="677" name="n_4aveValue【児童館】&#10;有形固定資産減価償却率"/>
        <xdr:cNvSpPr txBox="1"/>
      </xdr:nvSpPr>
      <xdr:spPr>
        <a:xfrm>
          <a:off x="12611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678" name="n_1mainValue【児童館】&#10;有形固定資産減価償却率"/>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679" name="n_2mainValue【児童館】&#10;有形固定資産減価償却率"/>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80" name="n_3mainValue【児童館】&#10;有形固定資産減価償却率"/>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681" name="n_4mainValue【児童館】&#10;有形固定資産減価償却率"/>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118111</xdr:rowOff>
    </xdr:from>
    <xdr:to>
      <xdr:col>116</xdr:col>
      <xdr:colOff>62864</xdr:colOff>
      <xdr:row>85</xdr:row>
      <xdr:rowOff>163830</xdr:rowOff>
    </xdr:to>
    <xdr:cxnSp macro="">
      <xdr:nvCxnSpPr>
        <xdr:cNvPr id="703" name="直線コネクタ 702"/>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704" name="【児童館】&#10;一人当たり面積最小値テキスト"/>
        <xdr:cNvSpPr txBox="1"/>
      </xdr:nvSpPr>
      <xdr:spPr>
        <a:xfrm>
          <a:off x="22199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705" name="直線コネクタ 704"/>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64788</xdr:rowOff>
    </xdr:from>
    <xdr:ext cx="469744" cy="259045"/>
    <xdr:sp macro="" textlink="">
      <xdr:nvSpPr>
        <xdr:cNvPr id="706" name="【児童館】&#10;一人当たり面積最大値テキスト"/>
        <xdr:cNvSpPr txBox="1"/>
      </xdr:nvSpPr>
      <xdr:spPr>
        <a:xfrm>
          <a:off x="221996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118111</xdr:rowOff>
    </xdr:from>
    <xdr:to>
      <xdr:col>116</xdr:col>
      <xdr:colOff>152400</xdr:colOff>
      <xdr:row>77</xdr:row>
      <xdr:rowOff>118111</xdr:rowOff>
    </xdr:to>
    <xdr:cxnSp macro="">
      <xdr:nvCxnSpPr>
        <xdr:cNvPr id="707" name="直線コネクタ 706"/>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708" name="【児童館】&#10;一人当たり面積平均値テキスト"/>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09" name="フローチャート: 判断 708"/>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10" name="フローチャート: 判断 709"/>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11" name="フローチャート: 判断 710"/>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12" name="フローチャート: 判断 711"/>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713" name="フローチャート: 判断 712"/>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719" name="楕円 718"/>
        <xdr:cNvSpPr/>
      </xdr:nvSpPr>
      <xdr:spPr>
        <a:xfrm>
          <a:off x="221107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27957</xdr:rowOff>
    </xdr:from>
    <xdr:ext cx="469744" cy="259045"/>
    <xdr:sp macro="" textlink="">
      <xdr:nvSpPr>
        <xdr:cNvPr id="720" name="【児童館】&#10;一人当たり面積該当値テキスト"/>
        <xdr:cNvSpPr txBox="1"/>
      </xdr:nvSpPr>
      <xdr:spPr>
        <a:xfrm>
          <a:off x="22199600" y="1460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113030</xdr:rowOff>
    </xdr:from>
    <xdr:to>
      <xdr:col>112</xdr:col>
      <xdr:colOff>38100</xdr:colOff>
      <xdr:row>86</xdr:row>
      <xdr:rowOff>43180</xdr:rowOff>
    </xdr:to>
    <xdr:sp macro="" textlink="">
      <xdr:nvSpPr>
        <xdr:cNvPr id="721" name="楕円 720"/>
        <xdr:cNvSpPr/>
      </xdr:nvSpPr>
      <xdr:spPr>
        <a:xfrm>
          <a:off x="21272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163830</xdr:rowOff>
    </xdr:from>
    <xdr:to>
      <xdr:col>116</xdr:col>
      <xdr:colOff>63500</xdr:colOff>
      <xdr:row>85</xdr:row>
      <xdr:rowOff>163830</xdr:rowOff>
    </xdr:to>
    <xdr:cxnSp macro="">
      <xdr:nvCxnSpPr>
        <xdr:cNvPr id="722" name="直線コネクタ 721"/>
        <xdr:cNvCxnSpPr/>
      </xdr:nvCxnSpPr>
      <xdr:spPr>
        <a:xfrm>
          <a:off x="21323300" y="1473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113030</xdr:rowOff>
    </xdr:from>
    <xdr:to>
      <xdr:col>107</xdr:col>
      <xdr:colOff>101600</xdr:colOff>
      <xdr:row>86</xdr:row>
      <xdr:rowOff>43180</xdr:rowOff>
    </xdr:to>
    <xdr:sp macro="" textlink="">
      <xdr:nvSpPr>
        <xdr:cNvPr id="723" name="楕円 722"/>
        <xdr:cNvSpPr/>
      </xdr:nvSpPr>
      <xdr:spPr>
        <a:xfrm>
          <a:off x="20383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163830</xdr:rowOff>
    </xdr:from>
    <xdr:to>
      <xdr:col>111</xdr:col>
      <xdr:colOff>177800</xdr:colOff>
      <xdr:row>85</xdr:row>
      <xdr:rowOff>163830</xdr:rowOff>
    </xdr:to>
    <xdr:cxnSp macro="">
      <xdr:nvCxnSpPr>
        <xdr:cNvPr id="724" name="直線コネクタ 723"/>
        <xdr:cNvCxnSpPr/>
      </xdr:nvCxnSpPr>
      <xdr:spPr>
        <a:xfrm>
          <a:off x="20434300" y="1473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113030</xdr:rowOff>
    </xdr:from>
    <xdr:to>
      <xdr:col>102</xdr:col>
      <xdr:colOff>165100</xdr:colOff>
      <xdr:row>86</xdr:row>
      <xdr:rowOff>43180</xdr:rowOff>
    </xdr:to>
    <xdr:sp macro="" textlink="">
      <xdr:nvSpPr>
        <xdr:cNvPr id="725" name="楕円 724"/>
        <xdr:cNvSpPr/>
      </xdr:nvSpPr>
      <xdr:spPr>
        <a:xfrm>
          <a:off x="19494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163830</xdr:rowOff>
    </xdr:from>
    <xdr:to>
      <xdr:col>107</xdr:col>
      <xdr:colOff>50800</xdr:colOff>
      <xdr:row>85</xdr:row>
      <xdr:rowOff>163830</xdr:rowOff>
    </xdr:to>
    <xdr:cxnSp macro="">
      <xdr:nvCxnSpPr>
        <xdr:cNvPr id="726" name="直線コネクタ 725"/>
        <xdr:cNvCxnSpPr/>
      </xdr:nvCxnSpPr>
      <xdr:spPr>
        <a:xfrm>
          <a:off x="19545300" y="1473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113030</xdr:rowOff>
    </xdr:from>
    <xdr:to>
      <xdr:col>98</xdr:col>
      <xdr:colOff>38100</xdr:colOff>
      <xdr:row>86</xdr:row>
      <xdr:rowOff>43180</xdr:rowOff>
    </xdr:to>
    <xdr:sp macro="" textlink="">
      <xdr:nvSpPr>
        <xdr:cNvPr id="727" name="楕円 726"/>
        <xdr:cNvSpPr/>
      </xdr:nvSpPr>
      <xdr:spPr>
        <a:xfrm>
          <a:off x="18605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163830</xdr:rowOff>
    </xdr:from>
    <xdr:to>
      <xdr:col>102</xdr:col>
      <xdr:colOff>114300</xdr:colOff>
      <xdr:row>85</xdr:row>
      <xdr:rowOff>163830</xdr:rowOff>
    </xdr:to>
    <xdr:cxnSp macro="">
      <xdr:nvCxnSpPr>
        <xdr:cNvPr id="728" name="直線コネクタ 727"/>
        <xdr:cNvCxnSpPr/>
      </xdr:nvCxnSpPr>
      <xdr:spPr>
        <a:xfrm>
          <a:off x="18656300" y="1473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729" name="n_1aveValue【児童館】&#10;一人当たり面積"/>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730" name="n_2aveValue【児童館】&#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731" name="n_3aveValue【児童館】&#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732" name="n_4aveValue【児童館】&#10;一人当たり面積"/>
        <xdr:cNvSpPr txBox="1"/>
      </xdr:nvSpPr>
      <xdr:spPr>
        <a:xfrm>
          <a:off x="18421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34307</xdr:rowOff>
    </xdr:from>
    <xdr:ext cx="469744" cy="259045"/>
    <xdr:sp macro="" textlink="">
      <xdr:nvSpPr>
        <xdr:cNvPr id="733" name="n_1mainValue【児童館】&#10;一人当たり面積"/>
        <xdr:cNvSpPr txBox="1"/>
      </xdr:nvSpPr>
      <xdr:spPr>
        <a:xfrm>
          <a:off x="210757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34307</xdr:rowOff>
    </xdr:from>
    <xdr:ext cx="469744" cy="259045"/>
    <xdr:sp macro="" textlink="">
      <xdr:nvSpPr>
        <xdr:cNvPr id="734" name="n_2mainValue【児童館】&#10;一人当たり面積"/>
        <xdr:cNvSpPr txBox="1"/>
      </xdr:nvSpPr>
      <xdr:spPr>
        <a:xfrm>
          <a:off x="20199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34307</xdr:rowOff>
    </xdr:from>
    <xdr:ext cx="469744" cy="259045"/>
    <xdr:sp macro="" textlink="">
      <xdr:nvSpPr>
        <xdr:cNvPr id="735" name="n_3mainValue【児童館】&#10;一人当たり面積"/>
        <xdr:cNvSpPr txBox="1"/>
      </xdr:nvSpPr>
      <xdr:spPr>
        <a:xfrm>
          <a:off x="19310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34307</xdr:rowOff>
    </xdr:from>
    <xdr:ext cx="469744" cy="259045"/>
    <xdr:sp macro="" textlink="">
      <xdr:nvSpPr>
        <xdr:cNvPr id="736" name="n_4mainValue【児童館】&#10;一人当たり面積"/>
        <xdr:cNvSpPr txBox="1"/>
      </xdr:nvSpPr>
      <xdr:spPr>
        <a:xfrm>
          <a:off x="18421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47" name="テキスト ボックス 74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749" name="テキスト ボックス 748"/>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759" name="テキスト ボックス 758"/>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1" name="テキスト ボックス 76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41911</xdr:rowOff>
    </xdr:from>
    <xdr:to>
      <xdr:col>85</xdr:col>
      <xdr:colOff>126364</xdr:colOff>
      <xdr:row>108</xdr:row>
      <xdr:rowOff>14151</xdr:rowOff>
    </xdr:to>
    <xdr:cxnSp macro="">
      <xdr:nvCxnSpPr>
        <xdr:cNvPr id="763" name="直線コネクタ 762"/>
        <xdr:cNvCxnSpPr/>
      </xdr:nvCxnSpPr>
      <xdr:spPr>
        <a:xfrm flipV="1">
          <a:off x="16318864" y="17015461"/>
          <a:ext cx="0" cy="151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17978</xdr:rowOff>
    </xdr:from>
    <xdr:ext cx="405111" cy="259045"/>
    <xdr:sp macro="" textlink="">
      <xdr:nvSpPr>
        <xdr:cNvPr id="764" name="【公民館】&#10;有形固定資産減価償却率最小値テキスト"/>
        <xdr:cNvSpPr txBox="1"/>
      </xdr:nvSpPr>
      <xdr:spPr>
        <a:xfrm>
          <a:off x="16357600" y="1853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xdr:rowOff>
    </xdr:from>
    <xdr:to>
      <xdr:col>86</xdr:col>
      <xdr:colOff>25400</xdr:colOff>
      <xdr:row>108</xdr:row>
      <xdr:rowOff>14151</xdr:rowOff>
    </xdr:to>
    <xdr:cxnSp macro="">
      <xdr:nvCxnSpPr>
        <xdr:cNvPr id="765" name="直線コネクタ 764"/>
        <xdr:cNvCxnSpPr/>
      </xdr:nvCxnSpPr>
      <xdr:spPr>
        <a:xfrm>
          <a:off x="16230600" y="1853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97</xdr:row>
      <xdr:rowOff>160038</xdr:rowOff>
    </xdr:from>
    <xdr:ext cx="405111" cy="259045"/>
    <xdr:sp macro="" textlink="">
      <xdr:nvSpPr>
        <xdr:cNvPr id="766" name="【公民館】&#10;有形固定資産減価償却率最大値テキスト"/>
        <xdr:cNvSpPr txBox="1"/>
      </xdr:nvSpPr>
      <xdr:spPr>
        <a:xfrm>
          <a:off x="16357600" y="1679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41911</xdr:rowOff>
    </xdr:from>
    <xdr:to>
      <xdr:col>86</xdr:col>
      <xdr:colOff>25400</xdr:colOff>
      <xdr:row>99</xdr:row>
      <xdr:rowOff>41911</xdr:rowOff>
    </xdr:to>
    <xdr:cxnSp macro="">
      <xdr:nvCxnSpPr>
        <xdr:cNvPr id="767" name="直線コネクタ 766"/>
        <xdr:cNvCxnSpPr/>
      </xdr:nvCxnSpPr>
      <xdr:spPr>
        <a:xfrm>
          <a:off x="16230600" y="1701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59707</xdr:rowOff>
    </xdr:from>
    <xdr:ext cx="405111" cy="259045"/>
    <xdr:sp macro="" textlink="">
      <xdr:nvSpPr>
        <xdr:cNvPr id="768" name="【公民館】&#10;有形固定資産減価償却率平均値テキスト"/>
        <xdr:cNvSpPr txBox="1"/>
      </xdr:nvSpPr>
      <xdr:spPr>
        <a:xfrm>
          <a:off x="16357600" y="1789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769" name="フローチャート: 判断 768"/>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74386</xdr:rowOff>
    </xdr:from>
    <xdr:to>
      <xdr:col>81</xdr:col>
      <xdr:colOff>101600</xdr:colOff>
      <xdr:row>105</xdr:row>
      <xdr:rowOff>4536</xdr:rowOff>
    </xdr:to>
    <xdr:sp macro="" textlink="">
      <xdr:nvSpPr>
        <xdr:cNvPr id="770" name="フローチャート: 判断 769"/>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771" name="フローチャート: 判断 770"/>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54792</xdr:rowOff>
    </xdr:from>
    <xdr:to>
      <xdr:col>72</xdr:col>
      <xdr:colOff>38100</xdr:colOff>
      <xdr:row>104</xdr:row>
      <xdr:rowOff>156392</xdr:rowOff>
    </xdr:to>
    <xdr:sp macro="" textlink="">
      <xdr:nvSpPr>
        <xdr:cNvPr id="772" name="フローチャート: 判断 771"/>
        <xdr:cNvSpPr/>
      </xdr:nvSpPr>
      <xdr:spPr>
        <a:xfrm>
          <a:off x="13652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170724</xdr:rowOff>
    </xdr:from>
    <xdr:to>
      <xdr:col>67</xdr:col>
      <xdr:colOff>101600</xdr:colOff>
      <xdr:row>104</xdr:row>
      <xdr:rowOff>100874</xdr:rowOff>
    </xdr:to>
    <xdr:sp macro="" textlink="">
      <xdr:nvSpPr>
        <xdr:cNvPr id="773" name="フローチャート: 判断 772"/>
        <xdr:cNvSpPr/>
      </xdr:nvSpPr>
      <xdr:spPr>
        <a:xfrm>
          <a:off x="12763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51526</xdr:rowOff>
    </xdr:from>
    <xdr:to>
      <xdr:col>85</xdr:col>
      <xdr:colOff>177800</xdr:colOff>
      <xdr:row>106</xdr:row>
      <xdr:rowOff>153126</xdr:rowOff>
    </xdr:to>
    <xdr:sp macro="" textlink="">
      <xdr:nvSpPr>
        <xdr:cNvPr id="779" name="楕円 778"/>
        <xdr:cNvSpPr/>
      </xdr:nvSpPr>
      <xdr:spPr>
        <a:xfrm>
          <a:off x="162687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29953</xdr:rowOff>
    </xdr:from>
    <xdr:ext cx="405111" cy="259045"/>
    <xdr:sp macro="" textlink="">
      <xdr:nvSpPr>
        <xdr:cNvPr id="780" name="【公民館】&#10;有形固定資産減価償却率該当値テキスト"/>
        <xdr:cNvSpPr txBox="1"/>
      </xdr:nvSpPr>
      <xdr:spPr>
        <a:xfrm>
          <a:off x="16357600" y="1820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160927</xdr:rowOff>
    </xdr:from>
    <xdr:to>
      <xdr:col>81</xdr:col>
      <xdr:colOff>101600</xdr:colOff>
      <xdr:row>106</xdr:row>
      <xdr:rowOff>91077</xdr:rowOff>
    </xdr:to>
    <xdr:sp macro="" textlink="">
      <xdr:nvSpPr>
        <xdr:cNvPr id="781" name="楕円 780"/>
        <xdr:cNvSpPr/>
      </xdr:nvSpPr>
      <xdr:spPr>
        <a:xfrm>
          <a:off x="15430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40277</xdr:rowOff>
    </xdr:from>
    <xdr:to>
      <xdr:col>85</xdr:col>
      <xdr:colOff>127000</xdr:colOff>
      <xdr:row>106</xdr:row>
      <xdr:rowOff>102326</xdr:rowOff>
    </xdr:to>
    <xdr:cxnSp macro="">
      <xdr:nvCxnSpPr>
        <xdr:cNvPr id="782" name="直線コネクタ 781"/>
        <xdr:cNvCxnSpPr/>
      </xdr:nvCxnSpPr>
      <xdr:spPr>
        <a:xfrm>
          <a:off x="15481300" y="18213977"/>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5806</xdr:rowOff>
    </xdr:from>
    <xdr:to>
      <xdr:col>76</xdr:col>
      <xdr:colOff>165100</xdr:colOff>
      <xdr:row>106</xdr:row>
      <xdr:rowOff>107406</xdr:rowOff>
    </xdr:to>
    <xdr:sp macro="" textlink="">
      <xdr:nvSpPr>
        <xdr:cNvPr id="783" name="楕円 782"/>
        <xdr:cNvSpPr/>
      </xdr:nvSpPr>
      <xdr:spPr>
        <a:xfrm>
          <a:off x="145415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40277</xdr:rowOff>
    </xdr:from>
    <xdr:to>
      <xdr:col>81</xdr:col>
      <xdr:colOff>50800</xdr:colOff>
      <xdr:row>106</xdr:row>
      <xdr:rowOff>56606</xdr:rowOff>
    </xdr:to>
    <xdr:cxnSp macro="">
      <xdr:nvCxnSpPr>
        <xdr:cNvPr id="784" name="直線コネクタ 783"/>
        <xdr:cNvCxnSpPr/>
      </xdr:nvCxnSpPr>
      <xdr:spPr>
        <a:xfrm flipV="1">
          <a:off x="14592300" y="1821397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82550</xdr:rowOff>
    </xdr:from>
    <xdr:to>
      <xdr:col>72</xdr:col>
      <xdr:colOff>38100</xdr:colOff>
      <xdr:row>106</xdr:row>
      <xdr:rowOff>12700</xdr:rowOff>
    </xdr:to>
    <xdr:sp macro="" textlink="">
      <xdr:nvSpPr>
        <xdr:cNvPr id="785" name="楕円 784"/>
        <xdr:cNvSpPr/>
      </xdr:nvSpPr>
      <xdr:spPr>
        <a:xfrm>
          <a:off x="13652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133350</xdr:rowOff>
    </xdr:from>
    <xdr:to>
      <xdr:col>76</xdr:col>
      <xdr:colOff>114300</xdr:colOff>
      <xdr:row>106</xdr:row>
      <xdr:rowOff>56606</xdr:rowOff>
    </xdr:to>
    <xdr:cxnSp macro="">
      <xdr:nvCxnSpPr>
        <xdr:cNvPr id="786" name="直線コネクタ 785"/>
        <xdr:cNvCxnSpPr/>
      </xdr:nvCxnSpPr>
      <xdr:spPr>
        <a:xfrm>
          <a:off x="13703300" y="18135600"/>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13970</xdr:rowOff>
    </xdr:from>
    <xdr:to>
      <xdr:col>67</xdr:col>
      <xdr:colOff>101600</xdr:colOff>
      <xdr:row>105</xdr:row>
      <xdr:rowOff>115570</xdr:rowOff>
    </xdr:to>
    <xdr:sp macro="" textlink="">
      <xdr:nvSpPr>
        <xdr:cNvPr id="787" name="楕円 786"/>
        <xdr:cNvSpPr/>
      </xdr:nvSpPr>
      <xdr:spPr>
        <a:xfrm>
          <a:off x="12763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64770</xdr:rowOff>
    </xdr:from>
    <xdr:to>
      <xdr:col>71</xdr:col>
      <xdr:colOff>177800</xdr:colOff>
      <xdr:row>105</xdr:row>
      <xdr:rowOff>133350</xdr:rowOff>
    </xdr:to>
    <xdr:cxnSp macro="">
      <xdr:nvCxnSpPr>
        <xdr:cNvPr id="788" name="直線コネクタ 787"/>
        <xdr:cNvCxnSpPr/>
      </xdr:nvCxnSpPr>
      <xdr:spPr>
        <a:xfrm>
          <a:off x="12814300" y="180670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21063</xdr:rowOff>
    </xdr:from>
    <xdr:ext cx="405111" cy="259045"/>
    <xdr:sp macro="" textlink="">
      <xdr:nvSpPr>
        <xdr:cNvPr id="789" name="n_1aveValue【公民館】&#10;有形固定資産減価償却率"/>
        <xdr:cNvSpPr txBox="1"/>
      </xdr:nvSpPr>
      <xdr:spPr>
        <a:xfrm>
          <a:off x="152660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790" name="n_2aveValue【公民館】&#10;有形固定資産減価償却率"/>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1469</xdr:rowOff>
    </xdr:from>
    <xdr:ext cx="405111" cy="259045"/>
    <xdr:sp macro="" textlink="">
      <xdr:nvSpPr>
        <xdr:cNvPr id="791" name="n_3aveValue【公民館】&#10;有形固定資産減価償却率"/>
        <xdr:cNvSpPr txBox="1"/>
      </xdr:nvSpPr>
      <xdr:spPr>
        <a:xfrm>
          <a:off x="13500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117401</xdr:rowOff>
    </xdr:from>
    <xdr:ext cx="405111" cy="259045"/>
    <xdr:sp macro="" textlink="">
      <xdr:nvSpPr>
        <xdr:cNvPr id="792" name="n_4aveValue【公民館】&#10;有形固定資産減価償却率"/>
        <xdr:cNvSpPr txBox="1"/>
      </xdr:nvSpPr>
      <xdr:spPr>
        <a:xfrm>
          <a:off x="12611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82204</xdr:rowOff>
    </xdr:from>
    <xdr:ext cx="405111" cy="259045"/>
    <xdr:sp macro="" textlink="">
      <xdr:nvSpPr>
        <xdr:cNvPr id="793" name="n_1mainValue【公民館】&#10;有形固定資産減価償却率"/>
        <xdr:cNvSpPr txBox="1"/>
      </xdr:nvSpPr>
      <xdr:spPr>
        <a:xfrm>
          <a:off x="152660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98533</xdr:rowOff>
    </xdr:from>
    <xdr:ext cx="405111" cy="259045"/>
    <xdr:sp macro="" textlink="">
      <xdr:nvSpPr>
        <xdr:cNvPr id="794" name="n_2mainValue【公民館】&#10;有形固定資産減価償却率"/>
        <xdr:cNvSpPr txBox="1"/>
      </xdr:nvSpPr>
      <xdr:spPr>
        <a:xfrm>
          <a:off x="14389744" y="1827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3827</xdr:rowOff>
    </xdr:from>
    <xdr:ext cx="405111" cy="259045"/>
    <xdr:sp macro="" textlink="">
      <xdr:nvSpPr>
        <xdr:cNvPr id="795" name="n_3mainValue【公民館】&#10;有形固定資産減価償却率"/>
        <xdr:cNvSpPr txBox="1"/>
      </xdr:nvSpPr>
      <xdr:spPr>
        <a:xfrm>
          <a:off x="13500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106697</xdr:rowOff>
    </xdr:from>
    <xdr:ext cx="405111" cy="259045"/>
    <xdr:sp macro="" textlink="">
      <xdr:nvSpPr>
        <xdr:cNvPr id="796" name="n_4mainValue【公民館】&#10;有形固定資産減価償却率"/>
        <xdr:cNvSpPr txBox="1"/>
      </xdr:nvSpPr>
      <xdr:spPr>
        <a:xfrm>
          <a:off x="12611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7" name="直線コネクタ 8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8" name="テキスト ボックス 8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9" name="直線コネクタ 8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0" name="テキスト ボックス 8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1" name="直線コネクタ 8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2" name="テキスト ボックス 8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3" name="直線コネクタ 8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4" name="テキスト ボックス 81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5" name="直線コネクタ 8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6" name="テキスト ボックス 81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41911</xdr:rowOff>
    </xdr:from>
    <xdr:to>
      <xdr:col>116</xdr:col>
      <xdr:colOff>62864</xdr:colOff>
      <xdr:row>108</xdr:row>
      <xdr:rowOff>137161</xdr:rowOff>
    </xdr:to>
    <xdr:cxnSp macro="">
      <xdr:nvCxnSpPr>
        <xdr:cNvPr id="820" name="直線コネクタ 819"/>
        <xdr:cNvCxnSpPr/>
      </xdr:nvCxnSpPr>
      <xdr:spPr>
        <a:xfrm flipV="1">
          <a:off x="22160864" y="17358361"/>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821" name="【公民館】&#10;一人当たり面積最小値テキスト"/>
        <xdr:cNvSpPr txBox="1"/>
      </xdr:nvSpPr>
      <xdr:spPr>
        <a:xfrm>
          <a:off x="22199600"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822" name="直線コネクタ 821"/>
        <xdr:cNvCxnSpPr/>
      </xdr:nvCxnSpPr>
      <xdr:spPr>
        <a:xfrm>
          <a:off x="22072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160038</xdr:rowOff>
    </xdr:from>
    <xdr:ext cx="469744" cy="259045"/>
    <xdr:sp macro="" textlink="">
      <xdr:nvSpPr>
        <xdr:cNvPr id="823" name="【公民館】&#10;一人当たり面積最大値テキスト"/>
        <xdr:cNvSpPr txBox="1"/>
      </xdr:nvSpPr>
      <xdr:spPr>
        <a:xfrm>
          <a:off x="22199600" y="1713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41911</xdr:rowOff>
    </xdr:from>
    <xdr:to>
      <xdr:col>116</xdr:col>
      <xdr:colOff>152400</xdr:colOff>
      <xdr:row>101</xdr:row>
      <xdr:rowOff>41911</xdr:rowOff>
    </xdr:to>
    <xdr:cxnSp macro="">
      <xdr:nvCxnSpPr>
        <xdr:cNvPr id="824" name="直線コネクタ 823"/>
        <xdr:cNvCxnSpPr/>
      </xdr:nvCxnSpPr>
      <xdr:spPr>
        <a:xfrm>
          <a:off x="22072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59707</xdr:rowOff>
    </xdr:from>
    <xdr:ext cx="469744" cy="259045"/>
    <xdr:sp macro="" textlink="">
      <xdr:nvSpPr>
        <xdr:cNvPr id="825" name="【公民館】&#10;一人当たり面積平均値テキスト"/>
        <xdr:cNvSpPr txBox="1"/>
      </xdr:nvSpPr>
      <xdr:spPr>
        <a:xfrm>
          <a:off x="22199600" y="1789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826" name="フローチャート: 判断 825"/>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67311</xdr:rowOff>
    </xdr:from>
    <xdr:to>
      <xdr:col>112</xdr:col>
      <xdr:colOff>38100</xdr:colOff>
      <xdr:row>105</xdr:row>
      <xdr:rowOff>168911</xdr:rowOff>
    </xdr:to>
    <xdr:sp macro="" textlink="">
      <xdr:nvSpPr>
        <xdr:cNvPr id="827" name="フローチャート: 判断 826"/>
        <xdr:cNvSpPr/>
      </xdr:nvSpPr>
      <xdr:spPr>
        <a:xfrm>
          <a:off x="21272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21589</xdr:rowOff>
    </xdr:from>
    <xdr:to>
      <xdr:col>107</xdr:col>
      <xdr:colOff>101600</xdr:colOff>
      <xdr:row>105</xdr:row>
      <xdr:rowOff>123189</xdr:rowOff>
    </xdr:to>
    <xdr:sp macro="" textlink="">
      <xdr:nvSpPr>
        <xdr:cNvPr id="828" name="フローチャート: 判断 827"/>
        <xdr:cNvSpPr/>
      </xdr:nvSpPr>
      <xdr:spPr>
        <a:xfrm>
          <a:off x="20383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829" name="フローチャート: 判断 828"/>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101600</xdr:rowOff>
    </xdr:from>
    <xdr:to>
      <xdr:col>98</xdr:col>
      <xdr:colOff>38100</xdr:colOff>
      <xdr:row>105</xdr:row>
      <xdr:rowOff>31750</xdr:rowOff>
    </xdr:to>
    <xdr:sp macro="" textlink="">
      <xdr:nvSpPr>
        <xdr:cNvPr id="830" name="フローチャート: 判断 829"/>
        <xdr:cNvSpPr/>
      </xdr:nvSpPr>
      <xdr:spPr>
        <a:xfrm>
          <a:off x="18605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33020</xdr:rowOff>
    </xdr:from>
    <xdr:to>
      <xdr:col>116</xdr:col>
      <xdr:colOff>114300</xdr:colOff>
      <xdr:row>106</xdr:row>
      <xdr:rowOff>134620</xdr:rowOff>
    </xdr:to>
    <xdr:sp macro="" textlink="">
      <xdr:nvSpPr>
        <xdr:cNvPr id="836" name="楕円 835"/>
        <xdr:cNvSpPr/>
      </xdr:nvSpPr>
      <xdr:spPr>
        <a:xfrm>
          <a:off x="221107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11447</xdr:rowOff>
    </xdr:from>
    <xdr:ext cx="469744" cy="259045"/>
    <xdr:sp macro="" textlink="">
      <xdr:nvSpPr>
        <xdr:cNvPr id="837" name="【公民館】&#10;一人当たり面積該当値テキスト"/>
        <xdr:cNvSpPr txBox="1"/>
      </xdr:nvSpPr>
      <xdr:spPr>
        <a:xfrm>
          <a:off x="22199600"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33020</xdr:rowOff>
    </xdr:from>
    <xdr:to>
      <xdr:col>112</xdr:col>
      <xdr:colOff>38100</xdr:colOff>
      <xdr:row>106</xdr:row>
      <xdr:rowOff>134620</xdr:rowOff>
    </xdr:to>
    <xdr:sp macro="" textlink="">
      <xdr:nvSpPr>
        <xdr:cNvPr id="838" name="楕円 837"/>
        <xdr:cNvSpPr/>
      </xdr:nvSpPr>
      <xdr:spPr>
        <a:xfrm>
          <a:off x="21272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83820</xdr:rowOff>
    </xdr:from>
    <xdr:to>
      <xdr:col>116</xdr:col>
      <xdr:colOff>63500</xdr:colOff>
      <xdr:row>106</xdr:row>
      <xdr:rowOff>83820</xdr:rowOff>
    </xdr:to>
    <xdr:cxnSp macro="">
      <xdr:nvCxnSpPr>
        <xdr:cNvPr id="839" name="直線コネクタ 838"/>
        <xdr:cNvCxnSpPr/>
      </xdr:nvCxnSpPr>
      <xdr:spPr>
        <a:xfrm>
          <a:off x="21323300" y="18257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151130</xdr:rowOff>
    </xdr:from>
    <xdr:to>
      <xdr:col>107</xdr:col>
      <xdr:colOff>101600</xdr:colOff>
      <xdr:row>106</xdr:row>
      <xdr:rowOff>81280</xdr:rowOff>
    </xdr:to>
    <xdr:sp macro="" textlink="">
      <xdr:nvSpPr>
        <xdr:cNvPr id="840" name="楕円 839"/>
        <xdr:cNvSpPr/>
      </xdr:nvSpPr>
      <xdr:spPr>
        <a:xfrm>
          <a:off x="20383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30480</xdr:rowOff>
    </xdr:from>
    <xdr:to>
      <xdr:col>111</xdr:col>
      <xdr:colOff>177800</xdr:colOff>
      <xdr:row>106</xdr:row>
      <xdr:rowOff>83820</xdr:rowOff>
    </xdr:to>
    <xdr:cxnSp macro="">
      <xdr:nvCxnSpPr>
        <xdr:cNvPr id="841" name="直線コネクタ 840"/>
        <xdr:cNvCxnSpPr/>
      </xdr:nvCxnSpPr>
      <xdr:spPr>
        <a:xfrm>
          <a:off x="20434300" y="182041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158750</xdr:rowOff>
    </xdr:from>
    <xdr:to>
      <xdr:col>102</xdr:col>
      <xdr:colOff>165100</xdr:colOff>
      <xdr:row>106</xdr:row>
      <xdr:rowOff>88900</xdr:rowOff>
    </xdr:to>
    <xdr:sp macro="" textlink="">
      <xdr:nvSpPr>
        <xdr:cNvPr id="842" name="楕円 841"/>
        <xdr:cNvSpPr/>
      </xdr:nvSpPr>
      <xdr:spPr>
        <a:xfrm>
          <a:off x="19494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30480</xdr:rowOff>
    </xdr:from>
    <xdr:to>
      <xdr:col>107</xdr:col>
      <xdr:colOff>50800</xdr:colOff>
      <xdr:row>106</xdr:row>
      <xdr:rowOff>38100</xdr:rowOff>
    </xdr:to>
    <xdr:cxnSp macro="">
      <xdr:nvCxnSpPr>
        <xdr:cNvPr id="843" name="直線コネクタ 842"/>
        <xdr:cNvCxnSpPr/>
      </xdr:nvCxnSpPr>
      <xdr:spPr>
        <a:xfrm flipV="1">
          <a:off x="19545300" y="18204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158750</xdr:rowOff>
    </xdr:from>
    <xdr:to>
      <xdr:col>98</xdr:col>
      <xdr:colOff>38100</xdr:colOff>
      <xdr:row>106</xdr:row>
      <xdr:rowOff>88900</xdr:rowOff>
    </xdr:to>
    <xdr:sp macro="" textlink="">
      <xdr:nvSpPr>
        <xdr:cNvPr id="844" name="楕円 843"/>
        <xdr:cNvSpPr/>
      </xdr:nvSpPr>
      <xdr:spPr>
        <a:xfrm>
          <a:off x="18605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38100</xdr:rowOff>
    </xdr:from>
    <xdr:to>
      <xdr:col>102</xdr:col>
      <xdr:colOff>114300</xdr:colOff>
      <xdr:row>106</xdr:row>
      <xdr:rowOff>38100</xdr:rowOff>
    </xdr:to>
    <xdr:cxnSp macro="">
      <xdr:nvCxnSpPr>
        <xdr:cNvPr id="845" name="直線コネクタ 844"/>
        <xdr:cNvCxnSpPr/>
      </xdr:nvCxnSpPr>
      <xdr:spPr>
        <a:xfrm>
          <a:off x="18656300" y="1821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13988</xdr:rowOff>
    </xdr:from>
    <xdr:ext cx="469744" cy="259045"/>
    <xdr:sp macro="" textlink="">
      <xdr:nvSpPr>
        <xdr:cNvPr id="846" name="n_1aveValue【公民館】&#10;一人当たり面積"/>
        <xdr:cNvSpPr txBox="1"/>
      </xdr:nvSpPr>
      <xdr:spPr>
        <a:xfrm>
          <a:off x="210757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139716</xdr:rowOff>
    </xdr:from>
    <xdr:ext cx="469744" cy="259045"/>
    <xdr:sp macro="" textlink="">
      <xdr:nvSpPr>
        <xdr:cNvPr id="847" name="n_2aveValue【公民館】&#10;一人当たり面積"/>
        <xdr:cNvSpPr txBox="1"/>
      </xdr:nvSpPr>
      <xdr:spPr>
        <a:xfrm>
          <a:off x="20199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93997</xdr:rowOff>
    </xdr:from>
    <xdr:ext cx="469744" cy="259045"/>
    <xdr:sp macro="" textlink="">
      <xdr:nvSpPr>
        <xdr:cNvPr id="848" name="n_3aveValue【公民館】&#10;一人当たり面積"/>
        <xdr:cNvSpPr txBox="1"/>
      </xdr:nvSpPr>
      <xdr:spPr>
        <a:xfrm>
          <a:off x="19310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48277</xdr:rowOff>
    </xdr:from>
    <xdr:ext cx="469744" cy="259045"/>
    <xdr:sp macro="" textlink="">
      <xdr:nvSpPr>
        <xdr:cNvPr id="849" name="n_4aveValue【公民館】&#10;一人当たり面積"/>
        <xdr:cNvSpPr txBox="1"/>
      </xdr:nvSpPr>
      <xdr:spPr>
        <a:xfrm>
          <a:off x="18421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125747</xdr:rowOff>
    </xdr:from>
    <xdr:ext cx="469744" cy="259045"/>
    <xdr:sp macro="" textlink="">
      <xdr:nvSpPr>
        <xdr:cNvPr id="850" name="n_1mainValue【公民館】&#10;一人当たり面積"/>
        <xdr:cNvSpPr txBox="1"/>
      </xdr:nvSpPr>
      <xdr:spPr>
        <a:xfrm>
          <a:off x="21075727"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72407</xdr:rowOff>
    </xdr:from>
    <xdr:ext cx="469744" cy="259045"/>
    <xdr:sp macro="" textlink="">
      <xdr:nvSpPr>
        <xdr:cNvPr id="851" name="n_2mainValue【公民館】&#10;一人当たり面積"/>
        <xdr:cNvSpPr txBox="1"/>
      </xdr:nvSpPr>
      <xdr:spPr>
        <a:xfrm>
          <a:off x="20199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80027</xdr:rowOff>
    </xdr:from>
    <xdr:ext cx="469744" cy="259045"/>
    <xdr:sp macro="" textlink="">
      <xdr:nvSpPr>
        <xdr:cNvPr id="852" name="n_3mainValue【公民館】&#10;一人当たり面積"/>
        <xdr:cNvSpPr txBox="1"/>
      </xdr:nvSpPr>
      <xdr:spPr>
        <a:xfrm>
          <a:off x="19310427"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80027</xdr:rowOff>
    </xdr:from>
    <xdr:ext cx="469744" cy="259045"/>
    <xdr:sp macro="" textlink="">
      <xdr:nvSpPr>
        <xdr:cNvPr id="853" name="n_4mainValue【公民館】&#10;一人当たり面積"/>
        <xdr:cNvSpPr txBox="1"/>
      </xdr:nvSpPr>
      <xdr:spPr>
        <a:xfrm>
          <a:off x="18421427"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類似団体や県内平均、全国平均と比較して特に有形固定資産減価償却率が高くなっている施設は公民館である。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学校施設について、令和２年度に小中一貫校の開校に伴い学校施設を廃止したことから、有形固定資産減価償却率は大幅に減少し、類似団体平均を下回ることとなった。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有形固定資産減価償却率が高い施設については、計画的な老朽化対策に取り組んでいく必要がある。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129,166
124,803
111.40
57,985,230
55,005,552
2,012,753
24,814,795
26,635,973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32113</xdr:rowOff>
    </xdr:to>
    <xdr:cxnSp macro="">
      <xdr:nvCxnSpPr>
        <xdr:cNvPr id="58" name="直線コネクタ 57"/>
        <xdr:cNvCxnSpPr/>
      </xdr:nvCxnSpPr>
      <xdr:spPr>
        <a:xfrm flipV="1">
          <a:off x="4634865" y="5660572"/>
          <a:ext cx="0" cy="157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35940</xdr:rowOff>
    </xdr:from>
    <xdr:ext cx="405111" cy="259045"/>
    <xdr:sp macro="" textlink="">
      <xdr:nvSpPr>
        <xdr:cNvPr id="59" name="【図書館】&#10;有形固定資産減価償却率最小値テキスト"/>
        <xdr:cNvSpPr txBox="1"/>
      </xdr:nvSpPr>
      <xdr:spPr>
        <a:xfrm>
          <a:off x="4673600" y="723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32113</xdr:rowOff>
    </xdr:from>
    <xdr:to>
      <xdr:col>24</xdr:col>
      <xdr:colOff>152400</xdr:colOff>
      <xdr:row>42</xdr:row>
      <xdr:rowOff>32113</xdr:rowOff>
    </xdr:to>
    <xdr:cxnSp macro="">
      <xdr:nvCxnSpPr>
        <xdr:cNvPr id="60" name="直線コネクタ 59"/>
        <xdr:cNvCxnSpPr/>
      </xdr:nvCxnSpPr>
      <xdr:spPr>
        <a:xfrm>
          <a:off x="4546600" y="723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84200</xdr:rowOff>
    </xdr:from>
    <xdr:ext cx="405111" cy="259045"/>
    <xdr:sp macro="" textlink="">
      <xdr:nvSpPr>
        <xdr:cNvPr id="63" name="【図書館】&#10;有形固定資産減価償却率平均値テキスト"/>
        <xdr:cNvSpPr txBox="1"/>
      </xdr:nvSpPr>
      <xdr:spPr>
        <a:xfrm>
          <a:off x="4673600" y="6256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61323</xdr:rowOff>
    </xdr:from>
    <xdr:to>
      <xdr:col>24</xdr:col>
      <xdr:colOff>114300</xdr:colOff>
      <xdr:row>37</xdr:row>
      <xdr:rowOff>162923</xdr:rowOff>
    </xdr:to>
    <xdr:sp macro="" textlink="">
      <xdr:nvSpPr>
        <xdr:cNvPr id="64" name="フローチャート: 判断 63"/>
        <xdr:cNvSpPr/>
      </xdr:nvSpPr>
      <xdr:spPr>
        <a:xfrm>
          <a:off x="45847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105410</xdr:rowOff>
    </xdr:from>
    <xdr:to>
      <xdr:col>20</xdr:col>
      <xdr:colOff>38100</xdr:colOff>
      <xdr:row>38</xdr:row>
      <xdr:rowOff>35560</xdr:rowOff>
    </xdr:to>
    <xdr:sp macro="" textlink="">
      <xdr:nvSpPr>
        <xdr:cNvPr id="65" name="フローチャート: 判断 64"/>
        <xdr:cNvSpPr/>
      </xdr:nvSpPr>
      <xdr:spPr>
        <a:xfrm>
          <a:off x="3746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126637</xdr:rowOff>
    </xdr:from>
    <xdr:to>
      <xdr:col>15</xdr:col>
      <xdr:colOff>101600</xdr:colOff>
      <xdr:row>38</xdr:row>
      <xdr:rowOff>56787</xdr:rowOff>
    </xdr:to>
    <xdr:sp macro="" textlink="">
      <xdr:nvSpPr>
        <xdr:cNvPr id="66" name="フローチャート: 判断 65"/>
        <xdr:cNvSpPr/>
      </xdr:nvSpPr>
      <xdr:spPr>
        <a:xfrm>
          <a:off x="2857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100511</xdr:rowOff>
    </xdr:from>
    <xdr:to>
      <xdr:col>10</xdr:col>
      <xdr:colOff>165100</xdr:colOff>
      <xdr:row>38</xdr:row>
      <xdr:rowOff>30662</xdr:rowOff>
    </xdr:to>
    <xdr:sp macro="" textlink="">
      <xdr:nvSpPr>
        <xdr:cNvPr id="67" name="フローチャート: 判断 66"/>
        <xdr:cNvSpPr/>
      </xdr:nvSpPr>
      <xdr:spPr>
        <a:xfrm>
          <a:off x="1968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85816</xdr:rowOff>
    </xdr:from>
    <xdr:to>
      <xdr:col>6</xdr:col>
      <xdr:colOff>38100</xdr:colOff>
      <xdr:row>38</xdr:row>
      <xdr:rowOff>15966</xdr:rowOff>
    </xdr:to>
    <xdr:sp macro="" textlink="">
      <xdr:nvSpPr>
        <xdr:cNvPr id="68" name="フローチャート: 判断 67"/>
        <xdr:cNvSpPr/>
      </xdr:nvSpPr>
      <xdr:spPr>
        <a:xfrm>
          <a:off x="1079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125004</xdr:rowOff>
    </xdr:from>
    <xdr:to>
      <xdr:col>24</xdr:col>
      <xdr:colOff>114300</xdr:colOff>
      <xdr:row>41</xdr:row>
      <xdr:rowOff>55154</xdr:rowOff>
    </xdr:to>
    <xdr:sp macro="" textlink="">
      <xdr:nvSpPr>
        <xdr:cNvPr id="74" name="楕円 73"/>
        <xdr:cNvSpPr/>
      </xdr:nvSpPr>
      <xdr:spPr>
        <a:xfrm>
          <a:off x="4584700" y="698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103431</xdr:rowOff>
    </xdr:from>
    <xdr:ext cx="405111" cy="259045"/>
    <xdr:sp macro="" textlink="">
      <xdr:nvSpPr>
        <xdr:cNvPr id="75" name="【図書館】&#10;有形固定資産減価償却率該当値テキスト"/>
        <xdr:cNvSpPr txBox="1"/>
      </xdr:nvSpPr>
      <xdr:spPr>
        <a:xfrm>
          <a:off x="4673600" y="696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107043</xdr:rowOff>
    </xdr:from>
    <xdr:to>
      <xdr:col>20</xdr:col>
      <xdr:colOff>38100</xdr:colOff>
      <xdr:row>41</xdr:row>
      <xdr:rowOff>37193</xdr:rowOff>
    </xdr:to>
    <xdr:sp macro="" textlink="">
      <xdr:nvSpPr>
        <xdr:cNvPr id="76" name="楕円 75"/>
        <xdr:cNvSpPr/>
      </xdr:nvSpPr>
      <xdr:spPr>
        <a:xfrm>
          <a:off x="3746500" y="696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157843</xdr:rowOff>
    </xdr:from>
    <xdr:to>
      <xdr:col>24</xdr:col>
      <xdr:colOff>63500</xdr:colOff>
      <xdr:row>41</xdr:row>
      <xdr:rowOff>4354</xdr:rowOff>
    </xdr:to>
    <xdr:cxnSp macro="">
      <xdr:nvCxnSpPr>
        <xdr:cNvPr id="77" name="直線コネクタ 76"/>
        <xdr:cNvCxnSpPr/>
      </xdr:nvCxnSpPr>
      <xdr:spPr>
        <a:xfrm>
          <a:off x="3797300" y="7015843"/>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123372</xdr:rowOff>
    </xdr:from>
    <xdr:to>
      <xdr:col>15</xdr:col>
      <xdr:colOff>101600</xdr:colOff>
      <xdr:row>41</xdr:row>
      <xdr:rowOff>53522</xdr:rowOff>
    </xdr:to>
    <xdr:sp macro="" textlink="">
      <xdr:nvSpPr>
        <xdr:cNvPr id="78" name="楕円 77"/>
        <xdr:cNvSpPr/>
      </xdr:nvSpPr>
      <xdr:spPr>
        <a:xfrm>
          <a:off x="2857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157843</xdr:rowOff>
    </xdr:from>
    <xdr:to>
      <xdr:col>19</xdr:col>
      <xdr:colOff>177800</xdr:colOff>
      <xdr:row>41</xdr:row>
      <xdr:rowOff>2722</xdr:rowOff>
    </xdr:to>
    <xdr:cxnSp macro="">
      <xdr:nvCxnSpPr>
        <xdr:cNvPr id="79" name="直線コネクタ 78"/>
        <xdr:cNvCxnSpPr/>
      </xdr:nvCxnSpPr>
      <xdr:spPr>
        <a:xfrm flipV="1">
          <a:off x="2908300" y="70158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136434</xdr:rowOff>
    </xdr:from>
    <xdr:to>
      <xdr:col>10</xdr:col>
      <xdr:colOff>165100</xdr:colOff>
      <xdr:row>41</xdr:row>
      <xdr:rowOff>66584</xdr:rowOff>
    </xdr:to>
    <xdr:sp macro="" textlink="">
      <xdr:nvSpPr>
        <xdr:cNvPr id="80" name="楕円 79"/>
        <xdr:cNvSpPr/>
      </xdr:nvSpPr>
      <xdr:spPr>
        <a:xfrm>
          <a:off x="1968500" y="699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2722</xdr:rowOff>
    </xdr:from>
    <xdr:to>
      <xdr:col>15</xdr:col>
      <xdr:colOff>50800</xdr:colOff>
      <xdr:row>41</xdr:row>
      <xdr:rowOff>15784</xdr:rowOff>
    </xdr:to>
    <xdr:cxnSp macro="">
      <xdr:nvCxnSpPr>
        <xdr:cNvPr id="81" name="直線コネクタ 80"/>
        <xdr:cNvCxnSpPr/>
      </xdr:nvCxnSpPr>
      <xdr:spPr>
        <a:xfrm flipV="1">
          <a:off x="2019300" y="703217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103777</xdr:rowOff>
    </xdr:from>
    <xdr:to>
      <xdr:col>6</xdr:col>
      <xdr:colOff>38100</xdr:colOff>
      <xdr:row>41</xdr:row>
      <xdr:rowOff>33927</xdr:rowOff>
    </xdr:to>
    <xdr:sp macro="" textlink="">
      <xdr:nvSpPr>
        <xdr:cNvPr id="82" name="楕円 81"/>
        <xdr:cNvSpPr/>
      </xdr:nvSpPr>
      <xdr:spPr>
        <a:xfrm>
          <a:off x="10795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154577</xdr:rowOff>
    </xdr:from>
    <xdr:to>
      <xdr:col>10</xdr:col>
      <xdr:colOff>114300</xdr:colOff>
      <xdr:row>41</xdr:row>
      <xdr:rowOff>15784</xdr:rowOff>
    </xdr:to>
    <xdr:cxnSp macro="">
      <xdr:nvCxnSpPr>
        <xdr:cNvPr id="83" name="直線コネクタ 82"/>
        <xdr:cNvCxnSpPr/>
      </xdr:nvCxnSpPr>
      <xdr:spPr>
        <a:xfrm>
          <a:off x="1130300" y="70125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52087</xdr:rowOff>
    </xdr:from>
    <xdr:ext cx="405111" cy="259045"/>
    <xdr:sp macro="" textlink="">
      <xdr:nvSpPr>
        <xdr:cNvPr id="84" name="n_1aveValue【図書館】&#10;有形固定資産減価償却率"/>
        <xdr:cNvSpPr txBox="1"/>
      </xdr:nvSpPr>
      <xdr:spPr>
        <a:xfrm>
          <a:off x="35820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73314</xdr:rowOff>
    </xdr:from>
    <xdr:ext cx="405111" cy="259045"/>
    <xdr:sp macro="" textlink="">
      <xdr:nvSpPr>
        <xdr:cNvPr id="85" name="n_2aveValue【図書館】&#10;有形固定資産減価償却率"/>
        <xdr:cNvSpPr txBox="1"/>
      </xdr:nvSpPr>
      <xdr:spPr>
        <a:xfrm>
          <a:off x="2705744" y="624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47188</xdr:rowOff>
    </xdr:from>
    <xdr:ext cx="405111" cy="259045"/>
    <xdr:sp macro="" textlink="">
      <xdr:nvSpPr>
        <xdr:cNvPr id="86" name="n_3aveValue【図書館】&#10;有形固定資産減価償却率"/>
        <xdr:cNvSpPr txBox="1"/>
      </xdr:nvSpPr>
      <xdr:spPr>
        <a:xfrm>
          <a:off x="1816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32493</xdr:rowOff>
    </xdr:from>
    <xdr:ext cx="405111" cy="259045"/>
    <xdr:sp macro="" textlink="">
      <xdr:nvSpPr>
        <xdr:cNvPr id="87" name="n_4aveValue【図書館】&#10;有形固定資産減価償却率"/>
        <xdr:cNvSpPr txBox="1"/>
      </xdr:nvSpPr>
      <xdr:spPr>
        <a:xfrm>
          <a:off x="927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28320</xdr:rowOff>
    </xdr:from>
    <xdr:ext cx="405111" cy="259045"/>
    <xdr:sp macro="" textlink="">
      <xdr:nvSpPr>
        <xdr:cNvPr id="88" name="n_1mainValue【図書館】&#10;有形固定資産減価償却率"/>
        <xdr:cNvSpPr txBox="1"/>
      </xdr:nvSpPr>
      <xdr:spPr>
        <a:xfrm>
          <a:off x="3582044" y="705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44649</xdr:rowOff>
    </xdr:from>
    <xdr:ext cx="405111" cy="259045"/>
    <xdr:sp macro="" textlink="">
      <xdr:nvSpPr>
        <xdr:cNvPr id="89" name="n_2mainValue【図書館】&#10;有形固定資産減価償却率"/>
        <xdr:cNvSpPr txBox="1"/>
      </xdr:nvSpPr>
      <xdr:spPr>
        <a:xfrm>
          <a:off x="2705744" y="707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57711</xdr:rowOff>
    </xdr:from>
    <xdr:ext cx="405111" cy="259045"/>
    <xdr:sp macro="" textlink="">
      <xdr:nvSpPr>
        <xdr:cNvPr id="90" name="n_3mainValue【図書館】&#10;有形固定資産減価償却率"/>
        <xdr:cNvSpPr txBox="1"/>
      </xdr:nvSpPr>
      <xdr:spPr>
        <a:xfrm>
          <a:off x="1816744" y="708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25054</xdr:rowOff>
    </xdr:from>
    <xdr:ext cx="405111" cy="259045"/>
    <xdr:sp macro="" textlink="">
      <xdr:nvSpPr>
        <xdr:cNvPr id="91" name="n_4mainValue【図書館】&#10;有形固定資産減価償却率"/>
        <xdr:cNvSpPr txBox="1"/>
      </xdr:nvSpPr>
      <xdr:spPr>
        <a:xfrm>
          <a:off x="927744" y="705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127000</xdr:rowOff>
    </xdr:from>
    <xdr:to>
      <xdr:col>54</xdr:col>
      <xdr:colOff>189865</xdr:colOff>
      <xdr:row>41</xdr:row>
      <xdr:rowOff>95250</xdr:rowOff>
    </xdr:to>
    <xdr:cxnSp macro="">
      <xdr:nvCxnSpPr>
        <xdr:cNvPr id="115" name="直線コネクタ 114"/>
        <xdr:cNvCxnSpPr/>
      </xdr:nvCxnSpPr>
      <xdr:spPr>
        <a:xfrm flipV="1">
          <a:off x="10476865" y="5613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73677</xdr:rowOff>
    </xdr:from>
    <xdr:ext cx="469744" cy="259045"/>
    <xdr:sp macro="" textlink="">
      <xdr:nvSpPr>
        <xdr:cNvPr id="118" name="【図書館】&#10;一人当たり面積最大値テキスト"/>
        <xdr:cNvSpPr txBox="1"/>
      </xdr:nvSpPr>
      <xdr:spPr>
        <a:xfrm>
          <a:off x="1051560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127000</xdr:rowOff>
    </xdr:from>
    <xdr:to>
      <xdr:col>55</xdr:col>
      <xdr:colOff>88900</xdr:colOff>
      <xdr:row>32</xdr:row>
      <xdr:rowOff>127000</xdr:rowOff>
    </xdr:to>
    <xdr:cxnSp macro="">
      <xdr:nvCxnSpPr>
        <xdr:cNvPr id="119" name="直線コネクタ 118"/>
        <xdr:cNvCxnSpPr/>
      </xdr:nvCxnSpPr>
      <xdr:spPr>
        <a:xfrm>
          <a:off x="103886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16527</xdr:rowOff>
    </xdr:from>
    <xdr:ext cx="469744" cy="259045"/>
    <xdr:sp macro="" textlink="">
      <xdr:nvSpPr>
        <xdr:cNvPr id="120" name="【図書館】&#10;一人当たり面積平均値テキスト"/>
        <xdr:cNvSpPr txBox="1"/>
      </xdr:nvSpPr>
      <xdr:spPr>
        <a:xfrm>
          <a:off x="10515600" y="653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21" name="フローチャート: 判断 120"/>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22" name="フローチャート: 判断 121"/>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23" name="フローチャート: 判断 122"/>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4" name="フローチャート: 判断 123"/>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25" name="フローチャート: 判断 124"/>
        <xdr:cNvSpPr/>
      </xdr:nvSpPr>
      <xdr:spPr>
        <a:xfrm>
          <a:off x="6921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6350</xdr:rowOff>
    </xdr:from>
    <xdr:to>
      <xdr:col>55</xdr:col>
      <xdr:colOff>50800</xdr:colOff>
      <xdr:row>41</xdr:row>
      <xdr:rowOff>107950</xdr:rowOff>
    </xdr:to>
    <xdr:sp macro="" textlink="">
      <xdr:nvSpPr>
        <xdr:cNvPr id="131" name="楕円 130"/>
        <xdr:cNvSpPr/>
      </xdr:nvSpPr>
      <xdr:spPr>
        <a:xfrm>
          <a:off x="104267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92727</xdr:rowOff>
    </xdr:from>
    <xdr:ext cx="469744" cy="259045"/>
    <xdr:sp macro="" textlink="">
      <xdr:nvSpPr>
        <xdr:cNvPr id="132" name="【図書館】&#10;一人当たり面積該当値テキスト"/>
        <xdr:cNvSpPr txBox="1"/>
      </xdr:nvSpPr>
      <xdr:spPr>
        <a:xfrm>
          <a:off x="10515600"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6350</xdr:rowOff>
    </xdr:from>
    <xdr:to>
      <xdr:col>50</xdr:col>
      <xdr:colOff>165100</xdr:colOff>
      <xdr:row>41</xdr:row>
      <xdr:rowOff>107950</xdr:rowOff>
    </xdr:to>
    <xdr:sp macro="" textlink="">
      <xdr:nvSpPr>
        <xdr:cNvPr id="133" name="楕円 132"/>
        <xdr:cNvSpPr/>
      </xdr:nvSpPr>
      <xdr:spPr>
        <a:xfrm>
          <a:off x="9588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57150</xdr:rowOff>
    </xdr:from>
    <xdr:to>
      <xdr:col>55</xdr:col>
      <xdr:colOff>0</xdr:colOff>
      <xdr:row>41</xdr:row>
      <xdr:rowOff>57150</xdr:rowOff>
    </xdr:to>
    <xdr:cxnSp macro="">
      <xdr:nvCxnSpPr>
        <xdr:cNvPr id="134" name="直線コネクタ 133"/>
        <xdr:cNvCxnSpPr/>
      </xdr:nvCxnSpPr>
      <xdr:spPr>
        <a:xfrm>
          <a:off x="9639300" y="708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6350</xdr:rowOff>
    </xdr:from>
    <xdr:to>
      <xdr:col>46</xdr:col>
      <xdr:colOff>38100</xdr:colOff>
      <xdr:row>41</xdr:row>
      <xdr:rowOff>107950</xdr:rowOff>
    </xdr:to>
    <xdr:sp macro="" textlink="">
      <xdr:nvSpPr>
        <xdr:cNvPr id="135" name="楕円 134"/>
        <xdr:cNvSpPr/>
      </xdr:nvSpPr>
      <xdr:spPr>
        <a:xfrm>
          <a:off x="8699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57150</xdr:rowOff>
    </xdr:from>
    <xdr:to>
      <xdr:col>50</xdr:col>
      <xdr:colOff>114300</xdr:colOff>
      <xdr:row>41</xdr:row>
      <xdr:rowOff>57150</xdr:rowOff>
    </xdr:to>
    <xdr:cxnSp macro="">
      <xdr:nvCxnSpPr>
        <xdr:cNvPr id="136" name="直線コネクタ 135"/>
        <xdr:cNvCxnSpPr/>
      </xdr:nvCxnSpPr>
      <xdr:spPr>
        <a:xfrm>
          <a:off x="8750300" y="708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6350</xdr:rowOff>
    </xdr:from>
    <xdr:to>
      <xdr:col>41</xdr:col>
      <xdr:colOff>101600</xdr:colOff>
      <xdr:row>41</xdr:row>
      <xdr:rowOff>107950</xdr:rowOff>
    </xdr:to>
    <xdr:sp macro="" textlink="">
      <xdr:nvSpPr>
        <xdr:cNvPr id="137" name="楕円 136"/>
        <xdr:cNvSpPr/>
      </xdr:nvSpPr>
      <xdr:spPr>
        <a:xfrm>
          <a:off x="7810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57150</xdr:rowOff>
    </xdr:from>
    <xdr:to>
      <xdr:col>45</xdr:col>
      <xdr:colOff>177800</xdr:colOff>
      <xdr:row>41</xdr:row>
      <xdr:rowOff>57150</xdr:rowOff>
    </xdr:to>
    <xdr:cxnSp macro="">
      <xdr:nvCxnSpPr>
        <xdr:cNvPr id="138" name="直線コネクタ 137"/>
        <xdr:cNvCxnSpPr/>
      </xdr:nvCxnSpPr>
      <xdr:spPr>
        <a:xfrm>
          <a:off x="7861300" y="708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6350</xdr:rowOff>
    </xdr:from>
    <xdr:to>
      <xdr:col>36</xdr:col>
      <xdr:colOff>165100</xdr:colOff>
      <xdr:row>41</xdr:row>
      <xdr:rowOff>107950</xdr:rowOff>
    </xdr:to>
    <xdr:sp macro="" textlink="">
      <xdr:nvSpPr>
        <xdr:cNvPr id="139" name="楕円 138"/>
        <xdr:cNvSpPr/>
      </xdr:nvSpPr>
      <xdr:spPr>
        <a:xfrm>
          <a:off x="6921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57150</xdr:rowOff>
    </xdr:from>
    <xdr:to>
      <xdr:col>41</xdr:col>
      <xdr:colOff>50800</xdr:colOff>
      <xdr:row>41</xdr:row>
      <xdr:rowOff>57150</xdr:rowOff>
    </xdr:to>
    <xdr:cxnSp macro="">
      <xdr:nvCxnSpPr>
        <xdr:cNvPr id="140" name="直線コネクタ 139"/>
        <xdr:cNvCxnSpPr/>
      </xdr:nvCxnSpPr>
      <xdr:spPr>
        <a:xfrm>
          <a:off x="6972300" y="708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124477</xdr:rowOff>
    </xdr:from>
    <xdr:ext cx="469744" cy="259045"/>
    <xdr:sp macro="" textlink="">
      <xdr:nvSpPr>
        <xdr:cNvPr id="141" name="n_1aveValue【図書館】&#10;一人当たり面積"/>
        <xdr:cNvSpPr txBox="1"/>
      </xdr:nvSpPr>
      <xdr:spPr>
        <a:xfrm>
          <a:off x="9391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42"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43" name="n_3aveValue【図書館】&#10;一人当たり面積"/>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137177</xdr:rowOff>
    </xdr:from>
    <xdr:ext cx="469744" cy="259045"/>
    <xdr:sp macro="" textlink="">
      <xdr:nvSpPr>
        <xdr:cNvPr id="144" name="n_4aveValue【図書館】&#10;一人当たり面積"/>
        <xdr:cNvSpPr txBox="1"/>
      </xdr:nvSpPr>
      <xdr:spPr>
        <a:xfrm>
          <a:off x="6737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99077</xdr:rowOff>
    </xdr:from>
    <xdr:ext cx="469744" cy="259045"/>
    <xdr:sp macro="" textlink="">
      <xdr:nvSpPr>
        <xdr:cNvPr id="145" name="n_1mainValue【図書館】&#10;一人当たり面積"/>
        <xdr:cNvSpPr txBox="1"/>
      </xdr:nvSpPr>
      <xdr:spPr>
        <a:xfrm>
          <a:off x="93917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99077</xdr:rowOff>
    </xdr:from>
    <xdr:ext cx="469744" cy="259045"/>
    <xdr:sp macro="" textlink="">
      <xdr:nvSpPr>
        <xdr:cNvPr id="146" name="n_2mainValue【図書館】&#10;一人当たり面積"/>
        <xdr:cNvSpPr txBox="1"/>
      </xdr:nvSpPr>
      <xdr:spPr>
        <a:xfrm>
          <a:off x="85154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99077</xdr:rowOff>
    </xdr:from>
    <xdr:ext cx="469744" cy="259045"/>
    <xdr:sp macro="" textlink="">
      <xdr:nvSpPr>
        <xdr:cNvPr id="147" name="n_3mainValue【図書館】&#10;一人当たり面積"/>
        <xdr:cNvSpPr txBox="1"/>
      </xdr:nvSpPr>
      <xdr:spPr>
        <a:xfrm>
          <a:off x="76264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99077</xdr:rowOff>
    </xdr:from>
    <xdr:ext cx="469744" cy="259045"/>
    <xdr:sp macro="" textlink="">
      <xdr:nvSpPr>
        <xdr:cNvPr id="148" name="n_4mainValue【図書館】&#10;一人当たり面積"/>
        <xdr:cNvSpPr txBox="1"/>
      </xdr:nvSpPr>
      <xdr:spPr>
        <a:xfrm>
          <a:off x="67374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63</xdr:row>
      <xdr:rowOff>55245</xdr:rowOff>
    </xdr:to>
    <xdr:cxnSp macro="">
      <xdr:nvCxnSpPr>
        <xdr:cNvPr id="173" name="直線コネクタ 172"/>
        <xdr:cNvCxnSpPr/>
      </xdr:nvCxnSpPr>
      <xdr:spPr>
        <a:xfrm flipV="1">
          <a:off x="4634865" y="966787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59072</xdr:rowOff>
    </xdr:from>
    <xdr:ext cx="405111" cy="259045"/>
    <xdr:sp macro="" textlink="">
      <xdr:nvSpPr>
        <xdr:cNvPr id="174" name="【体育館・プール】&#10;有形固定資産減価償却率最小値テキスト"/>
        <xdr:cNvSpPr txBox="1"/>
      </xdr:nvSpPr>
      <xdr:spPr>
        <a:xfrm>
          <a:off x="4673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55245</xdr:rowOff>
    </xdr:from>
    <xdr:to>
      <xdr:col>24</xdr:col>
      <xdr:colOff>152400</xdr:colOff>
      <xdr:row>63</xdr:row>
      <xdr:rowOff>55245</xdr:rowOff>
    </xdr:to>
    <xdr:cxnSp macro="">
      <xdr:nvCxnSpPr>
        <xdr:cNvPr id="175" name="直線コネクタ 174"/>
        <xdr:cNvCxnSpPr/>
      </xdr:nvCxnSpPr>
      <xdr:spPr>
        <a:xfrm>
          <a:off x="4546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162577</xdr:rowOff>
    </xdr:from>
    <xdr:ext cx="405111" cy="259045"/>
    <xdr:sp macro="" textlink="">
      <xdr:nvSpPr>
        <xdr:cNvPr id="178" name="【体育館・プール】&#10;有形固定資産減価償却率平均値テキスト"/>
        <xdr:cNvSpPr txBox="1"/>
      </xdr:nvSpPr>
      <xdr:spPr>
        <a:xfrm>
          <a:off x="4673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139700</xdr:rowOff>
    </xdr:from>
    <xdr:to>
      <xdr:col>24</xdr:col>
      <xdr:colOff>114300</xdr:colOff>
      <xdr:row>60</xdr:row>
      <xdr:rowOff>69850</xdr:rowOff>
    </xdr:to>
    <xdr:sp macro="" textlink="">
      <xdr:nvSpPr>
        <xdr:cNvPr id="179" name="フローチャート: 判断 178"/>
        <xdr:cNvSpPr/>
      </xdr:nvSpPr>
      <xdr:spPr>
        <a:xfrm>
          <a:off x="4584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0" name="フローチャート: 判断 179"/>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111125</xdr:rowOff>
    </xdr:from>
    <xdr:to>
      <xdr:col>15</xdr:col>
      <xdr:colOff>101600</xdr:colOff>
      <xdr:row>60</xdr:row>
      <xdr:rowOff>41275</xdr:rowOff>
    </xdr:to>
    <xdr:sp macro="" textlink="">
      <xdr:nvSpPr>
        <xdr:cNvPr id="181" name="フローチャート: 判断 180"/>
        <xdr:cNvSpPr/>
      </xdr:nvSpPr>
      <xdr:spPr>
        <a:xfrm>
          <a:off x="2857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82550</xdr:rowOff>
    </xdr:from>
    <xdr:to>
      <xdr:col>10</xdr:col>
      <xdr:colOff>165100</xdr:colOff>
      <xdr:row>60</xdr:row>
      <xdr:rowOff>12700</xdr:rowOff>
    </xdr:to>
    <xdr:sp macro="" textlink="">
      <xdr:nvSpPr>
        <xdr:cNvPr id="182" name="フローチャート: 判断 181"/>
        <xdr:cNvSpPr/>
      </xdr:nvSpPr>
      <xdr:spPr>
        <a:xfrm>
          <a:off x="1968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59690</xdr:rowOff>
    </xdr:from>
    <xdr:to>
      <xdr:col>6</xdr:col>
      <xdr:colOff>38100</xdr:colOff>
      <xdr:row>59</xdr:row>
      <xdr:rowOff>161290</xdr:rowOff>
    </xdr:to>
    <xdr:sp macro="" textlink="">
      <xdr:nvSpPr>
        <xdr:cNvPr id="183" name="フローチャート: 判断 182"/>
        <xdr:cNvSpPr/>
      </xdr:nvSpPr>
      <xdr:spPr>
        <a:xfrm>
          <a:off x="1079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128270</xdr:rowOff>
    </xdr:from>
    <xdr:to>
      <xdr:col>24</xdr:col>
      <xdr:colOff>114300</xdr:colOff>
      <xdr:row>62</xdr:row>
      <xdr:rowOff>58420</xdr:rowOff>
    </xdr:to>
    <xdr:sp macro="" textlink="">
      <xdr:nvSpPr>
        <xdr:cNvPr id="189" name="楕円 188"/>
        <xdr:cNvSpPr/>
      </xdr:nvSpPr>
      <xdr:spPr>
        <a:xfrm>
          <a:off x="45847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106697</xdr:rowOff>
    </xdr:from>
    <xdr:ext cx="405111" cy="259045"/>
    <xdr:sp macro="" textlink="">
      <xdr:nvSpPr>
        <xdr:cNvPr id="190" name="【体育館・プール】&#10;有形固定資産減価償却率該当値テキスト"/>
        <xdr:cNvSpPr txBox="1"/>
      </xdr:nvSpPr>
      <xdr:spPr>
        <a:xfrm>
          <a:off x="4673600" y="1056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99695</xdr:rowOff>
    </xdr:from>
    <xdr:to>
      <xdr:col>20</xdr:col>
      <xdr:colOff>38100</xdr:colOff>
      <xdr:row>62</xdr:row>
      <xdr:rowOff>29845</xdr:rowOff>
    </xdr:to>
    <xdr:sp macro="" textlink="">
      <xdr:nvSpPr>
        <xdr:cNvPr id="191" name="楕円 190"/>
        <xdr:cNvSpPr/>
      </xdr:nvSpPr>
      <xdr:spPr>
        <a:xfrm>
          <a:off x="3746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150495</xdr:rowOff>
    </xdr:from>
    <xdr:to>
      <xdr:col>24</xdr:col>
      <xdr:colOff>63500</xdr:colOff>
      <xdr:row>62</xdr:row>
      <xdr:rowOff>7620</xdr:rowOff>
    </xdr:to>
    <xdr:cxnSp macro="">
      <xdr:nvCxnSpPr>
        <xdr:cNvPr id="192" name="直線コネクタ 191"/>
        <xdr:cNvCxnSpPr/>
      </xdr:nvCxnSpPr>
      <xdr:spPr>
        <a:xfrm>
          <a:off x="3797300" y="1060894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55880</xdr:rowOff>
    </xdr:from>
    <xdr:to>
      <xdr:col>15</xdr:col>
      <xdr:colOff>101600</xdr:colOff>
      <xdr:row>61</xdr:row>
      <xdr:rowOff>157480</xdr:rowOff>
    </xdr:to>
    <xdr:sp macro="" textlink="">
      <xdr:nvSpPr>
        <xdr:cNvPr id="193" name="楕円 192"/>
        <xdr:cNvSpPr/>
      </xdr:nvSpPr>
      <xdr:spPr>
        <a:xfrm>
          <a:off x="28575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106680</xdr:rowOff>
    </xdr:from>
    <xdr:to>
      <xdr:col>19</xdr:col>
      <xdr:colOff>177800</xdr:colOff>
      <xdr:row>61</xdr:row>
      <xdr:rowOff>150495</xdr:rowOff>
    </xdr:to>
    <xdr:cxnSp macro="">
      <xdr:nvCxnSpPr>
        <xdr:cNvPr id="194" name="直線コネクタ 193"/>
        <xdr:cNvCxnSpPr/>
      </xdr:nvCxnSpPr>
      <xdr:spPr>
        <a:xfrm>
          <a:off x="2908300" y="105651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74930</xdr:rowOff>
    </xdr:from>
    <xdr:to>
      <xdr:col>10</xdr:col>
      <xdr:colOff>165100</xdr:colOff>
      <xdr:row>62</xdr:row>
      <xdr:rowOff>5080</xdr:rowOff>
    </xdr:to>
    <xdr:sp macro="" textlink="">
      <xdr:nvSpPr>
        <xdr:cNvPr id="195" name="楕円 194"/>
        <xdr:cNvSpPr/>
      </xdr:nvSpPr>
      <xdr:spPr>
        <a:xfrm>
          <a:off x="1968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106680</xdr:rowOff>
    </xdr:from>
    <xdr:to>
      <xdr:col>15</xdr:col>
      <xdr:colOff>50800</xdr:colOff>
      <xdr:row>61</xdr:row>
      <xdr:rowOff>125730</xdr:rowOff>
    </xdr:to>
    <xdr:cxnSp macro="">
      <xdr:nvCxnSpPr>
        <xdr:cNvPr id="196" name="直線コネクタ 195"/>
        <xdr:cNvCxnSpPr/>
      </xdr:nvCxnSpPr>
      <xdr:spPr>
        <a:xfrm flipV="1">
          <a:off x="2019300" y="105651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33020</xdr:rowOff>
    </xdr:from>
    <xdr:to>
      <xdr:col>6</xdr:col>
      <xdr:colOff>38100</xdr:colOff>
      <xdr:row>61</xdr:row>
      <xdr:rowOff>134620</xdr:rowOff>
    </xdr:to>
    <xdr:sp macro="" textlink="">
      <xdr:nvSpPr>
        <xdr:cNvPr id="197" name="楕円 196"/>
        <xdr:cNvSpPr/>
      </xdr:nvSpPr>
      <xdr:spPr>
        <a:xfrm>
          <a:off x="1079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83820</xdr:rowOff>
    </xdr:from>
    <xdr:to>
      <xdr:col>10</xdr:col>
      <xdr:colOff>114300</xdr:colOff>
      <xdr:row>61</xdr:row>
      <xdr:rowOff>125730</xdr:rowOff>
    </xdr:to>
    <xdr:cxnSp macro="">
      <xdr:nvCxnSpPr>
        <xdr:cNvPr id="198" name="直線コネクタ 197"/>
        <xdr:cNvCxnSpPr/>
      </xdr:nvCxnSpPr>
      <xdr:spPr>
        <a:xfrm>
          <a:off x="1130300" y="105422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199" name="n_1aveValue【体育館・プール】&#10;有形固定資産減価償却率"/>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57802</xdr:rowOff>
    </xdr:from>
    <xdr:ext cx="405111" cy="259045"/>
    <xdr:sp macro="" textlink="">
      <xdr:nvSpPr>
        <xdr:cNvPr id="200" name="n_2aveValue【体育館・プール】&#10;有形固定資産減価償却率"/>
        <xdr:cNvSpPr txBox="1"/>
      </xdr:nvSpPr>
      <xdr:spPr>
        <a:xfrm>
          <a:off x="2705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29227</xdr:rowOff>
    </xdr:from>
    <xdr:ext cx="405111" cy="259045"/>
    <xdr:sp macro="" textlink="">
      <xdr:nvSpPr>
        <xdr:cNvPr id="201" name="n_3aveValue【体育館・プール】&#10;有形固定資産減価償却率"/>
        <xdr:cNvSpPr txBox="1"/>
      </xdr:nvSpPr>
      <xdr:spPr>
        <a:xfrm>
          <a:off x="1816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6367</xdr:rowOff>
    </xdr:from>
    <xdr:ext cx="405111" cy="259045"/>
    <xdr:sp macro="" textlink="">
      <xdr:nvSpPr>
        <xdr:cNvPr id="202" name="n_4aveValue【体育館・プール】&#10;有形固定資産減価償却率"/>
        <xdr:cNvSpPr txBox="1"/>
      </xdr:nvSpPr>
      <xdr:spPr>
        <a:xfrm>
          <a:off x="927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20972</xdr:rowOff>
    </xdr:from>
    <xdr:ext cx="405111" cy="259045"/>
    <xdr:sp macro="" textlink="">
      <xdr:nvSpPr>
        <xdr:cNvPr id="203" name="n_1mainValue【体育館・プール】&#10;有形固定資産減価償却率"/>
        <xdr:cNvSpPr txBox="1"/>
      </xdr:nvSpPr>
      <xdr:spPr>
        <a:xfrm>
          <a:off x="3582044" y="106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148607</xdr:rowOff>
    </xdr:from>
    <xdr:ext cx="405111" cy="259045"/>
    <xdr:sp macro="" textlink="">
      <xdr:nvSpPr>
        <xdr:cNvPr id="204" name="n_2mainValue【体育館・プール】&#10;有形固定資産減価償却率"/>
        <xdr:cNvSpPr txBox="1"/>
      </xdr:nvSpPr>
      <xdr:spPr>
        <a:xfrm>
          <a:off x="27057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167657</xdr:rowOff>
    </xdr:from>
    <xdr:ext cx="405111" cy="259045"/>
    <xdr:sp macro="" textlink="">
      <xdr:nvSpPr>
        <xdr:cNvPr id="205" name="n_3mainValue【体育館・プール】&#10;有形固定資産減価償却率"/>
        <xdr:cNvSpPr txBox="1"/>
      </xdr:nvSpPr>
      <xdr:spPr>
        <a:xfrm>
          <a:off x="1816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125747</xdr:rowOff>
    </xdr:from>
    <xdr:ext cx="405111" cy="259045"/>
    <xdr:sp macro="" textlink="">
      <xdr:nvSpPr>
        <xdr:cNvPr id="206" name="n_4mainValue【体育館・プール】&#10;有形固定資産減価償却率"/>
        <xdr:cNvSpPr txBox="1"/>
      </xdr:nvSpPr>
      <xdr:spPr>
        <a:xfrm>
          <a:off x="927744" y="1058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83820</xdr:rowOff>
    </xdr:from>
    <xdr:to>
      <xdr:col>54</xdr:col>
      <xdr:colOff>189865</xdr:colOff>
      <xdr:row>63</xdr:row>
      <xdr:rowOff>41910</xdr:rowOff>
    </xdr:to>
    <xdr:cxnSp macro="">
      <xdr:nvCxnSpPr>
        <xdr:cNvPr id="230" name="直線コネクタ 229"/>
        <xdr:cNvCxnSpPr/>
      </xdr:nvCxnSpPr>
      <xdr:spPr>
        <a:xfrm flipV="1">
          <a:off x="10476865" y="96850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31" name="【体育館・プール】&#10;一人当たり面積最小値テキスト"/>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32" name="直線コネクタ 231"/>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30497</xdr:rowOff>
    </xdr:from>
    <xdr:ext cx="469744" cy="259045"/>
    <xdr:sp macro="" textlink="">
      <xdr:nvSpPr>
        <xdr:cNvPr id="233" name="【体育館・プール】&#10;一人当たり面積最大値テキスト"/>
        <xdr:cNvSpPr txBox="1"/>
      </xdr:nvSpPr>
      <xdr:spPr>
        <a:xfrm>
          <a:off x="10515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83820</xdr:rowOff>
    </xdr:from>
    <xdr:to>
      <xdr:col>55</xdr:col>
      <xdr:colOff>88900</xdr:colOff>
      <xdr:row>56</xdr:row>
      <xdr:rowOff>83820</xdr:rowOff>
    </xdr:to>
    <xdr:cxnSp macro="">
      <xdr:nvCxnSpPr>
        <xdr:cNvPr id="234" name="直線コネクタ 233"/>
        <xdr:cNvCxnSpPr/>
      </xdr:nvCxnSpPr>
      <xdr:spPr>
        <a:xfrm>
          <a:off x="10388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21607</xdr:rowOff>
    </xdr:from>
    <xdr:ext cx="469744" cy="259045"/>
    <xdr:sp macro="" textlink="">
      <xdr:nvSpPr>
        <xdr:cNvPr id="235" name="【体育館・プール】&#10;一人当たり面積平均値テキスト"/>
        <xdr:cNvSpPr txBox="1"/>
      </xdr:nvSpPr>
      <xdr:spPr>
        <a:xfrm>
          <a:off x="10515600" y="1030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36" name="フローチャート: 判断 235"/>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xdr:rowOff>
    </xdr:from>
    <xdr:to>
      <xdr:col>50</xdr:col>
      <xdr:colOff>165100</xdr:colOff>
      <xdr:row>61</xdr:row>
      <xdr:rowOff>111760</xdr:rowOff>
    </xdr:to>
    <xdr:sp macro="" textlink="">
      <xdr:nvSpPr>
        <xdr:cNvPr id="237" name="フローチャート: 判断 236"/>
        <xdr:cNvSpPr/>
      </xdr:nvSpPr>
      <xdr:spPr>
        <a:xfrm>
          <a:off x="95885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2540</xdr:rowOff>
    </xdr:from>
    <xdr:to>
      <xdr:col>46</xdr:col>
      <xdr:colOff>38100</xdr:colOff>
      <xdr:row>61</xdr:row>
      <xdr:rowOff>104140</xdr:rowOff>
    </xdr:to>
    <xdr:sp macro="" textlink="">
      <xdr:nvSpPr>
        <xdr:cNvPr id="238" name="フローチャート: 判断 237"/>
        <xdr:cNvSpPr/>
      </xdr:nvSpPr>
      <xdr:spPr>
        <a:xfrm>
          <a:off x="8699500" y="104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13970</xdr:rowOff>
    </xdr:from>
    <xdr:to>
      <xdr:col>41</xdr:col>
      <xdr:colOff>101600</xdr:colOff>
      <xdr:row>61</xdr:row>
      <xdr:rowOff>115570</xdr:rowOff>
    </xdr:to>
    <xdr:sp macro="" textlink="">
      <xdr:nvSpPr>
        <xdr:cNvPr id="239" name="フローチャート: 判断 238"/>
        <xdr:cNvSpPr/>
      </xdr:nvSpPr>
      <xdr:spPr>
        <a:xfrm>
          <a:off x="7810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166370</xdr:rowOff>
    </xdr:from>
    <xdr:to>
      <xdr:col>36</xdr:col>
      <xdr:colOff>165100</xdr:colOff>
      <xdr:row>61</xdr:row>
      <xdr:rowOff>96520</xdr:rowOff>
    </xdr:to>
    <xdr:sp macro="" textlink="">
      <xdr:nvSpPr>
        <xdr:cNvPr id="240" name="フローチャート: 判断 239"/>
        <xdr:cNvSpPr/>
      </xdr:nvSpPr>
      <xdr:spPr>
        <a:xfrm>
          <a:off x="6921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158750</xdr:rowOff>
    </xdr:from>
    <xdr:to>
      <xdr:col>55</xdr:col>
      <xdr:colOff>50800</xdr:colOff>
      <xdr:row>63</xdr:row>
      <xdr:rowOff>88900</xdr:rowOff>
    </xdr:to>
    <xdr:sp macro="" textlink="">
      <xdr:nvSpPr>
        <xdr:cNvPr id="246" name="楕円 245"/>
        <xdr:cNvSpPr/>
      </xdr:nvSpPr>
      <xdr:spPr>
        <a:xfrm>
          <a:off x="104267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73677</xdr:rowOff>
    </xdr:from>
    <xdr:ext cx="469744" cy="259045"/>
    <xdr:sp macro="" textlink="">
      <xdr:nvSpPr>
        <xdr:cNvPr id="247" name="【体育館・プール】&#10;一人当たり面積該当値テキスト"/>
        <xdr:cNvSpPr txBox="1"/>
      </xdr:nvSpPr>
      <xdr:spPr>
        <a:xfrm>
          <a:off x="10515600" y="1070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158750</xdr:rowOff>
    </xdr:from>
    <xdr:to>
      <xdr:col>50</xdr:col>
      <xdr:colOff>165100</xdr:colOff>
      <xdr:row>63</xdr:row>
      <xdr:rowOff>88900</xdr:rowOff>
    </xdr:to>
    <xdr:sp macro="" textlink="">
      <xdr:nvSpPr>
        <xdr:cNvPr id="248" name="楕円 247"/>
        <xdr:cNvSpPr/>
      </xdr:nvSpPr>
      <xdr:spPr>
        <a:xfrm>
          <a:off x="9588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38100</xdr:rowOff>
    </xdr:from>
    <xdr:to>
      <xdr:col>55</xdr:col>
      <xdr:colOff>0</xdr:colOff>
      <xdr:row>63</xdr:row>
      <xdr:rowOff>38100</xdr:rowOff>
    </xdr:to>
    <xdr:cxnSp macro="">
      <xdr:nvCxnSpPr>
        <xdr:cNvPr id="249" name="直線コネクタ 248"/>
        <xdr:cNvCxnSpPr/>
      </xdr:nvCxnSpPr>
      <xdr:spPr>
        <a:xfrm>
          <a:off x="9639300" y="10839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158750</xdr:rowOff>
    </xdr:from>
    <xdr:to>
      <xdr:col>46</xdr:col>
      <xdr:colOff>38100</xdr:colOff>
      <xdr:row>63</xdr:row>
      <xdr:rowOff>88900</xdr:rowOff>
    </xdr:to>
    <xdr:sp macro="" textlink="">
      <xdr:nvSpPr>
        <xdr:cNvPr id="250" name="楕円 249"/>
        <xdr:cNvSpPr/>
      </xdr:nvSpPr>
      <xdr:spPr>
        <a:xfrm>
          <a:off x="8699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38100</xdr:rowOff>
    </xdr:from>
    <xdr:to>
      <xdr:col>50</xdr:col>
      <xdr:colOff>114300</xdr:colOff>
      <xdr:row>63</xdr:row>
      <xdr:rowOff>38100</xdr:rowOff>
    </xdr:to>
    <xdr:cxnSp macro="">
      <xdr:nvCxnSpPr>
        <xdr:cNvPr id="251" name="直線コネクタ 250"/>
        <xdr:cNvCxnSpPr/>
      </xdr:nvCxnSpPr>
      <xdr:spPr>
        <a:xfrm>
          <a:off x="8750300" y="1083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158750</xdr:rowOff>
    </xdr:from>
    <xdr:to>
      <xdr:col>41</xdr:col>
      <xdr:colOff>101600</xdr:colOff>
      <xdr:row>63</xdr:row>
      <xdr:rowOff>88900</xdr:rowOff>
    </xdr:to>
    <xdr:sp macro="" textlink="">
      <xdr:nvSpPr>
        <xdr:cNvPr id="252" name="楕円 251"/>
        <xdr:cNvSpPr/>
      </xdr:nvSpPr>
      <xdr:spPr>
        <a:xfrm>
          <a:off x="7810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38100</xdr:rowOff>
    </xdr:from>
    <xdr:to>
      <xdr:col>45</xdr:col>
      <xdr:colOff>177800</xdr:colOff>
      <xdr:row>63</xdr:row>
      <xdr:rowOff>38100</xdr:rowOff>
    </xdr:to>
    <xdr:cxnSp macro="">
      <xdr:nvCxnSpPr>
        <xdr:cNvPr id="253" name="直線コネクタ 252"/>
        <xdr:cNvCxnSpPr/>
      </xdr:nvCxnSpPr>
      <xdr:spPr>
        <a:xfrm>
          <a:off x="7861300" y="1083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158750</xdr:rowOff>
    </xdr:from>
    <xdr:to>
      <xdr:col>36</xdr:col>
      <xdr:colOff>165100</xdr:colOff>
      <xdr:row>63</xdr:row>
      <xdr:rowOff>88900</xdr:rowOff>
    </xdr:to>
    <xdr:sp macro="" textlink="">
      <xdr:nvSpPr>
        <xdr:cNvPr id="254" name="楕円 253"/>
        <xdr:cNvSpPr/>
      </xdr:nvSpPr>
      <xdr:spPr>
        <a:xfrm>
          <a:off x="6921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38100</xdr:rowOff>
    </xdr:from>
    <xdr:to>
      <xdr:col>41</xdr:col>
      <xdr:colOff>50800</xdr:colOff>
      <xdr:row>63</xdr:row>
      <xdr:rowOff>38100</xdr:rowOff>
    </xdr:to>
    <xdr:cxnSp macro="">
      <xdr:nvCxnSpPr>
        <xdr:cNvPr id="255" name="直線コネクタ 254"/>
        <xdr:cNvCxnSpPr/>
      </xdr:nvCxnSpPr>
      <xdr:spPr>
        <a:xfrm>
          <a:off x="6972300" y="1083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128287</xdr:rowOff>
    </xdr:from>
    <xdr:ext cx="469744" cy="259045"/>
    <xdr:sp macro="" textlink="">
      <xdr:nvSpPr>
        <xdr:cNvPr id="256" name="n_1aveValue【体育館・プール】&#10;一人当たり面積"/>
        <xdr:cNvSpPr txBox="1"/>
      </xdr:nvSpPr>
      <xdr:spPr>
        <a:xfrm>
          <a:off x="9391727" y="1024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120667</xdr:rowOff>
    </xdr:from>
    <xdr:ext cx="469744" cy="259045"/>
    <xdr:sp macro="" textlink="">
      <xdr:nvSpPr>
        <xdr:cNvPr id="257" name="n_2aveValue【体育館・プール】&#10;一人当たり面積"/>
        <xdr:cNvSpPr txBox="1"/>
      </xdr:nvSpPr>
      <xdr:spPr>
        <a:xfrm>
          <a:off x="85154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132097</xdr:rowOff>
    </xdr:from>
    <xdr:ext cx="469744" cy="259045"/>
    <xdr:sp macro="" textlink="">
      <xdr:nvSpPr>
        <xdr:cNvPr id="258" name="n_3aveValue【体育館・プール】&#10;一人当たり面積"/>
        <xdr:cNvSpPr txBox="1"/>
      </xdr:nvSpPr>
      <xdr:spPr>
        <a:xfrm>
          <a:off x="76264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113047</xdr:rowOff>
    </xdr:from>
    <xdr:ext cx="469744" cy="259045"/>
    <xdr:sp macro="" textlink="">
      <xdr:nvSpPr>
        <xdr:cNvPr id="259" name="n_4aveValue【体育館・プール】&#10;一人当たり面積"/>
        <xdr:cNvSpPr txBox="1"/>
      </xdr:nvSpPr>
      <xdr:spPr>
        <a:xfrm>
          <a:off x="6737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80027</xdr:rowOff>
    </xdr:from>
    <xdr:ext cx="469744" cy="259045"/>
    <xdr:sp macro="" textlink="">
      <xdr:nvSpPr>
        <xdr:cNvPr id="260" name="n_1mainValue【体育館・プール】&#10;一人当たり面積"/>
        <xdr:cNvSpPr txBox="1"/>
      </xdr:nvSpPr>
      <xdr:spPr>
        <a:xfrm>
          <a:off x="93917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80027</xdr:rowOff>
    </xdr:from>
    <xdr:ext cx="469744" cy="259045"/>
    <xdr:sp macro="" textlink="">
      <xdr:nvSpPr>
        <xdr:cNvPr id="261" name="n_2mainValue【体育館・プール】&#10;一人当たり面積"/>
        <xdr:cNvSpPr txBox="1"/>
      </xdr:nvSpPr>
      <xdr:spPr>
        <a:xfrm>
          <a:off x="8515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80027</xdr:rowOff>
    </xdr:from>
    <xdr:ext cx="469744" cy="259045"/>
    <xdr:sp macro="" textlink="">
      <xdr:nvSpPr>
        <xdr:cNvPr id="262" name="n_3mainValue【体育館・プール】&#10;一人当たり面積"/>
        <xdr:cNvSpPr txBox="1"/>
      </xdr:nvSpPr>
      <xdr:spPr>
        <a:xfrm>
          <a:off x="7626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80027</xdr:rowOff>
    </xdr:from>
    <xdr:ext cx="469744" cy="259045"/>
    <xdr:sp macro="" textlink="">
      <xdr:nvSpPr>
        <xdr:cNvPr id="263" name="n_4mainValue【体育館・プール】&#10;一人当たり面積"/>
        <xdr:cNvSpPr txBox="1"/>
      </xdr:nvSpPr>
      <xdr:spPr>
        <a:xfrm>
          <a:off x="6737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84</xdr:row>
      <xdr:rowOff>145542</xdr:rowOff>
    </xdr:to>
    <xdr:cxnSp macro="">
      <xdr:nvCxnSpPr>
        <xdr:cNvPr id="286" name="直線コネクタ 285"/>
        <xdr:cNvCxnSpPr/>
      </xdr:nvCxnSpPr>
      <xdr:spPr>
        <a:xfrm flipV="1">
          <a:off x="4634865" y="1330833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149369</xdr:rowOff>
    </xdr:from>
    <xdr:ext cx="405111" cy="259045"/>
    <xdr:sp macro="" textlink="">
      <xdr:nvSpPr>
        <xdr:cNvPr id="287" name="【福祉施設】&#10;有形固定資産減価償却率最小値テキスト"/>
        <xdr:cNvSpPr txBox="1"/>
      </xdr:nvSpPr>
      <xdr:spPr>
        <a:xfrm>
          <a:off x="4673600" y="1455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145542</xdr:rowOff>
    </xdr:from>
    <xdr:to>
      <xdr:col>24</xdr:col>
      <xdr:colOff>152400</xdr:colOff>
      <xdr:row>84</xdr:row>
      <xdr:rowOff>145542</xdr:rowOff>
    </xdr:to>
    <xdr:cxnSp macro="">
      <xdr:nvCxnSpPr>
        <xdr:cNvPr id="288" name="直線コネクタ 287"/>
        <xdr:cNvCxnSpPr/>
      </xdr:nvCxnSpPr>
      <xdr:spPr>
        <a:xfrm>
          <a:off x="4546600" y="14547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405111" cy="259045"/>
    <xdr:sp macro="" textlink="">
      <xdr:nvSpPr>
        <xdr:cNvPr id="289" name="【福祉施設】&#10;有形固定資産減価償却率最大値テキスト"/>
        <xdr:cNvSpPr txBox="1"/>
      </xdr:nvSpPr>
      <xdr:spPr>
        <a:xfrm>
          <a:off x="46736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0" name="直線コネクタ 289"/>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76471</xdr:rowOff>
    </xdr:from>
    <xdr:ext cx="405111" cy="259045"/>
    <xdr:sp macro="" textlink="">
      <xdr:nvSpPr>
        <xdr:cNvPr id="291" name="【福祉施設】&#10;有形固定資産減価償却率平均値テキスト"/>
        <xdr:cNvSpPr txBox="1"/>
      </xdr:nvSpPr>
      <xdr:spPr>
        <a:xfrm>
          <a:off x="4673600" y="136210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53594</xdr:rowOff>
    </xdr:from>
    <xdr:to>
      <xdr:col>24</xdr:col>
      <xdr:colOff>114300</xdr:colOff>
      <xdr:row>80</xdr:row>
      <xdr:rowOff>155194</xdr:rowOff>
    </xdr:to>
    <xdr:sp macro="" textlink="">
      <xdr:nvSpPr>
        <xdr:cNvPr id="292" name="フローチャート: 判断 291"/>
        <xdr:cNvSpPr/>
      </xdr:nvSpPr>
      <xdr:spPr>
        <a:xfrm>
          <a:off x="45847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170180</xdr:rowOff>
    </xdr:from>
    <xdr:to>
      <xdr:col>20</xdr:col>
      <xdr:colOff>38100</xdr:colOff>
      <xdr:row>80</xdr:row>
      <xdr:rowOff>100330</xdr:rowOff>
    </xdr:to>
    <xdr:sp macro="" textlink="">
      <xdr:nvSpPr>
        <xdr:cNvPr id="293" name="フローチャート: 判断 292"/>
        <xdr:cNvSpPr/>
      </xdr:nvSpPr>
      <xdr:spPr>
        <a:xfrm>
          <a:off x="3746500" y="13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133604</xdr:rowOff>
    </xdr:from>
    <xdr:to>
      <xdr:col>15</xdr:col>
      <xdr:colOff>101600</xdr:colOff>
      <xdr:row>80</xdr:row>
      <xdr:rowOff>63754</xdr:rowOff>
    </xdr:to>
    <xdr:sp macro="" textlink="">
      <xdr:nvSpPr>
        <xdr:cNvPr id="294" name="フローチャート: 判断 293"/>
        <xdr:cNvSpPr/>
      </xdr:nvSpPr>
      <xdr:spPr>
        <a:xfrm>
          <a:off x="2857500" y="1367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138176</xdr:rowOff>
    </xdr:from>
    <xdr:to>
      <xdr:col>10</xdr:col>
      <xdr:colOff>165100</xdr:colOff>
      <xdr:row>80</xdr:row>
      <xdr:rowOff>68326</xdr:rowOff>
    </xdr:to>
    <xdr:sp macro="" textlink="">
      <xdr:nvSpPr>
        <xdr:cNvPr id="295" name="フローチャート: 判断 294"/>
        <xdr:cNvSpPr/>
      </xdr:nvSpPr>
      <xdr:spPr>
        <a:xfrm>
          <a:off x="1968500" y="1368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140463</xdr:rowOff>
    </xdr:from>
    <xdr:to>
      <xdr:col>6</xdr:col>
      <xdr:colOff>38100</xdr:colOff>
      <xdr:row>80</xdr:row>
      <xdr:rowOff>70613</xdr:rowOff>
    </xdr:to>
    <xdr:sp macro="" textlink="">
      <xdr:nvSpPr>
        <xdr:cNvPr id="296" name="フローチャート: 判断 295"/>
        <xdr:cNvSpPr/>
      </xdr:nvSpPr>
      <xdr:spPr>
        <a:xfrm>
          <a:off x="1079500" y="136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58165</xdr:rowOff>
    </xdr:from>
    <xdr:to>
      <xdr:col>24</xdr:col>
      <xdr:colOff>114300</xdr:colOff>
      <xdr:row>82</xdr:row>
      <xdr:rowOff>159765</xdr:rowOff>
    </xdr:to>
    <xdr:sp macro="" textlink="">
      <xdr:nvSpPr>
        <xdr:cNvPr id="302" name="楕円 301"/>
        <xdr:cNvSpPr/>
      </xdr:nvSpPr>
      <xdr:spPr>
        <a:xfrm>
          <a:off x="4584700" y="1411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36592</xdr:rowOff>
    </xdr:from>
    <xdr:ext cx="405111" cy="259045"/>
    <xdr:sp macro="" textlink="">
      <xdr:nvSpPr>
        <xdr:cNvPr id="303" name="【福祉施設】&#10;有形固定資産減価償却率該当値テキスト"/>
        <xdr:cNvSpPr txBox="1"/>
      </xdr:nvSpPr>
      <xdr:spPr>
        <a:xfrm>
          <a:off x="4673600" y="1409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37592</xdr:rowOff>
    </xdr:from>
    <xdr:to>
      <xdr:col>20</xdr:col>
      <xdr:colOff>38100</xdr:colOff>
      <xdr:row>82</xdr:row>
      <xdr:rowOff>139192</xdr:rowOff>
    </xdr:to>
    <xdr:sp macro="" textlink="">
      <xdr:nvSpPr>
        <xdr:cNvPr id="304" name="楕円 303"/>
        <xdr:cNvSpPr/>
      </xdr:nvSpPr>
      <xdr:spPr>
        <a:xfrm>
          <a:off x="3746500" y="140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88392</xdr:rowOff>
    </xdr:from>
    <xdr:to>
      <xdr:col>24</xdr:col>
      <xdr:colOff>63500</xdr:colOff>
      <xdr:row>82</xdr:row>
      <xdr:rowOff>108965</xdr:rowOff>
    </xdr:to>
    <xdr:cxnSp macro="">
      <xdr:nvCxnSpPr>
        <xdr:cNvPr id="305" name="直線コネクタ 304"/>
        <xdr:cNvCxnSpPr/>
      </xdr:nvCxnSpPr>
      <xdr:spPr>
        <a:xfrm>
          <a:off x="3797300" y="14147292"/>
          <a:ext cx="838200" cy="2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170180</xdr:rowOff>
    </xdr:from>
    <xdr:to>
      <xdr:col>15</xdr:col>
      <xdr:colOff>101600</xdr:colOff>
      <xdr:row>82</xdr:row>
      <xdr:rowOff>100330</xdr:rowOff>
    </xdr:to>
    <xdr:sp macro="" textlink="">
      <xdr:nvSpPr>
        <xdr:cNvPr id="306" name="楕円 305"/>
        <xdr:cNvSpPr/>
      </xdr:nvSpPr>
      <xdr:spPr>
        <a:xfrm>
          <a:off x="2857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49530</xdr:rowOff>
    </xdr:from>
    <xdr:to>
      <xdr:col>19</xdr:col>
      <xdr:colOff>177800</xdr:colOff>
      <xdr:row>82</xdr:row>
      <xdr:rowOff>88392</xdr:rowOff>
    </xdr:to>
    <xdr:cxnSp macro="">
      <xdr:nvCxnSpPr>
        <xdr:cNvPr id="307" name="直線コネクタ 306"/>
        <xdr:cNvCxnSpPr/>
      </xdr:nvCxnSpPr>
      <xdr:spPr>
        <a:xfrm>
          <a:off x="2908300" y="1410843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131318</xdr:rowOff>
    </xdr:from>
    <xdr:to>
      <xdr:col>10</xdr:col>
      <xdr:colOff>165100</xdr:colOff>
      <xdr:row>82</xdr:row>
      <xdr:rowOff>61468</xdr:rowOff>
    </xdr:to>
    <xdr:sp macro="" textlink="">
      <xdr:nvSpPr>
        <xdr:cNvPr id="308" name="楕円 307"/>
        <xdr:cNvSpPr/>
      </xdr:nvSpPr>
      <xdr:spPr>
        <a:xfrm>
          <a:off x="1968500" y="1401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10668</xdr:rowOff>
    </xdr:from>
    <xdr:to>
      <xdr:col>15</xdr:col>
      <xdr:colOff>50800</xdr:colOff>
      <xdr:row>82</xdr:row>
      <xdr:rowOff>49530</xdr:rowOff>
    </xdr:to>
    <xdr:cxnSp macro="">
      <xdr:nvCxnSpPr>
        <xdr:cNvPr id="309" name="直線コネクタ 308"/>
        <xdr:cNvCxnSpPr/>
      </xdr:nvCxnSpPr>
      <xdr:spPr>
        <a:xfrm>
          <a:off x="2019300" y="1406956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140463</xdr:rowOff>
    </xdr:from>
    <xdr:to>
      <xdr:col>6</xdr:col>
      <xdr:colOff>38100</xdr:colOff>
      <xdr:row>82</xdr:row>
      <xdr:rowOff>70613</xdr:rowOff>
    </xdr:to>
    <xdr:sp macro="" textlink="">
      <xdr:nvSpPr>
        <xdr:cNvPr id="310" name="楕円 309"/>
        <xdr:cNvSpPr/>
      </xdr:nvSpPr>
      <xdr:spPr>
        <a:xfrm>
          <a:off x="1079500" y="1402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10668</xdr:rowOff>
    </xdr:from>
    <xdr:to>
      <xdr:col>10</xdr:col>
      <xdr:colOff>114300</xdr:colOff>
      <xdr:row>82</xdr:row>
      <xdr:rowOff>19813</xdr:rowOff>
    </xdr:to>
    <xdr:cxnSp macro="">
      <xdr:nvCxnSpPr>
        <xdr:cNvPr id="311" name="直線コネクタ 310"/>
        <xdr:cNvCxnSpPr/>
      </xdr:nvCxnSpPr>
      <xdr:spPr>
        <a:xfrm flipV="1">
          <a:off x="1130300" y="140695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116857</xdr:rowOff>
    </xdr:from>
    <xdr:ext cx="405111" cy="259045"/>
    <xdr:sp macro="" textlink="">
      <xdr:nvSpPr>
        <xdr:cNvPr id="312" name="n_1aveValue【福祉施設】&#10;有形固定資産減価償却率"/>
        <xdr:cNvSpPr txBox="1"/>
      </xdr:nvSpPr>
      <xdr:spPr>
        <a:xfrm>
          <a:off x="35820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80281</xdr:rowOff>
    </xdr:from>
    <xdr:ext cx="405111" cy="259045"/>
    <xdr:sp macro="" textlink="">
      <xdr:nvSpPr>
        <xdr:cNvPr id="313" name="n_2aveValue【福祉施設】&#10;有形固定資産減価償却率"/>
        <xdr:cNvSpPr txBox="1"/>
      </xdr:nvSpPr>
      <xdr:spPr>
        <a:xfrm>
          <a:off x="2705744" y="1345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84853</xdr:rowOff>
    </xdr:from>
    <xdr:ext cx="405111" cy="259045"/>
    <xdr:sp macro="" textlink="">
      <xdr:nvSpPr>
        <xdr:cNvPr id="314" name="n_3aveValue【福祉施設】&#10;有形固定資産減価償却率"/>
        <xdr:cNvSpPr txBox="1"/>
      </xdr:nvSpPr>
      <xdr:spPr>
        <a:xfrm>
          <a:off x="1816744" y="1345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87140</xdr:rowOff>
    </xdr:from>
    <xdr:ext cx="405111" cy="259045"/>
    <xdr:sp macro="" textlink="">
      <xdr:nvSpPr>
        <xdr:cNvPr id="315" name="n_4aveValue【福祉施設】&#10;有形固定資産減価償却率"/>
        <xdr:cNvSpPr txBox="1"/>
      </xdr:nvSpPr>
      <xdr:spPr>
        <a:xfrm>
          <a:off x="927744" y="1346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130319</xdr:rowOff>
    </xdr:from>
    <xdr:ext cx="405111" cy="259045"/>
    <xdr:sp macro="" textlink="">
      <xdr:nvSpPr>
        <xdr:cNvPr id="316" name="n_1mainValue【福祉施設】&#10;有形固定資産減価償却率"/>
        <xdr:cNvSpPr txBox="1"/>
      </xdr:nvSpPr>
      <xdr:spPr>
        <a:xfrm>
          <a:off x="3582044" y="1418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91457</xdr:rowOff>
    </xdr:from>
    <xdr:ext cx="405111" cy="259045"/>
    <xdr:sp macro="" textlink="">
      <xdr:nvSpPr>
        <xdr:cNvPr id="317" name="n_2mainValue【福祉施設】&#10;有形固定資産減価償却率"/>
        <xdr:cNvSpPr txBox="1"/>
      </xdr:nvSpPr>
      <xdr:spPr>
        <a:xfrm>
          <a:off x="2705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52595</xdr:rowOff>
    </xdr:from>
    <xdr:ext cx="405111" cy="259045"/>
    <xdr:sp macro="" textlink="">
      <xdr:nvSpPr>
        <xdr:cNvPr id="318" name="n_3mainValue【福祉施設】&#10;有形固定資産減価償却率"/>
        <xdr:cNvSpPr txBox="1"/>
      </xdr:nvSpPr>
      <xdr:spPr>
        <a:xfrm>
          <a:off x="1816744" y="14111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61740</xdr:rowOff>
    </xdr:from>
    <xdr:ext cx="405111" cy="259045"/>
    <xdr:sp macro="" textlink="">
      <xdr:nvSpPr>
        <xdr:cNvPr id="319" name="n_4mainValue【福祉施設】&#10;有形固定資産減価償却率"/>
        <xdr:cNvSpPr txBox="1"/>
      </xdr:nvSpPr>
      <xdr:spPr>
        <a:xfrm>
          <a:off x="927744" y="1412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81535</xdr:rowOff>
    </xdr:from>
    <xdr:to>
      <xdr:col>54</xdr:col>
      <xdr:colOff>189865</xdr:colOff>
      <xdr:row>85</xdr:row>
      <xdr:rowOff>154687</xdr:rowOff>
    </xdr:to>
    <xdr:cxnSp macro="">
      <xdr:nvCxnSpPr>
        <xdr:cNvPr id="341" name="直線コネクタ 340"/>
        <xdr:cNvCxnSpPr/>
      </xdr:nvCxnSpPr>
      <xdr:spPr>
        <a:xfrm flipV="1">
          <a:off x="10476865" y="13283185"/>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158514</xdr:rowOff>
    </xdr:from>
    <xdr:ext cx="469744" cy="259045"/>
    <xdr:sp macro="" textlink="">
      <xdr:nvSpPr>
        <xdr:cNvPr id="342" name="【福祉施設】&#10;一人当たり面積最小値テキスト"/>
        <xdr:cNvSpPr txBox="1"/>
      </xdr:nvSpPr>
      <xdr:spPr>
        <a:xfrm>
          <a:off x="10515600" y="1473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154687</xdr:rowOff>
    </xdr:from>
    <xdr:to>
      <xdr:col>55</xdr:col>
      <xdr:colOff>88900</xdr:colOff>
      <xdr:row>85</xdr:row>
      <xdr:rowOff>154687</xdr:rowOff>
    </xdr:to>
    <xdr:cxnSp macro="">
      <xdr:nvCxnSpPr>
        <xdr:cNvPr id="343" name="直線コネクタ 342"/>
        <xdr:cNvCxnSpPr/>
      </xdr:nvCxnSpPr>
      <xdr:spPr>
        <a:xfrm>
          <a:off x="10388600" y="1472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28212</xdr:rowOff>
    </xdr:from>
    <xdr:ext cx="469744" cy="259045"/>
    <xdr:sp macro="" textlink="">
      <xdr:nvSpPr>
        <xdr:cNvPr id="344" name="【福祉施設】&#10;一人当たり面積最大値テキスト"/>
        <xdr:cNvSpPr txBox="1"/>
      </xdr:nvSpPr>
      <xdr:spPr>
        <a:xfrm>
          <a:off x="10515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81535</xdr:rowOff>
    </xdr:from>
    <xdr:to>
      <xdr:col>55</xdr:col>
      <xdr:colOff>88900</xdr:colOff>
      <xdr:row>77</xdr:row>
      <xdr:rowOff>81535</xdr:rowOff>
    </xdr:to>
    <xdr:cxnSp macro="">
      <xdr:nvCxnSpPr>
        <xdr:cNvPr id="345" name="直線コネクタ 344"/>
        <xdr:cNvCxnSpPr/>
      </xdr:nvCxnSpPr>
      <xdr:spPr>
        <a:xfrm>
          <a:off x="10388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80</xdr:row>
      <xdr:rowOff>154195</xdr:rowOff>
    </xdr:from>
    <xdr:ext cx="469744" cy="259045"/>
    <xdr:sp macro="" textlink="">
      <xdr:nvSpPr>
        <xdr:cNvPr id="346" name="【福祉施設】&#10;一人当たり面積平均値テキスト"/>
        <xdr:cNvSpPr txBox="1"/>
      </xdr:nvSpPr>
      <xdr:spPr>
        <a:xfrm>
          <a:off x="10515600" y="13870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131318</xdr:rowOff>
    </xdr:from>
    <xdr:to>
      <xdr:col>55</xdr:col>
      <xdr:colOff>50800</xdr:colOff>
      <xdr:row>82</xdr:row>
      <xdr:rowOff>61468</xdr:rowOff>
    </xdr:to>
    <xdr:sp macro="" textlink="">
      <xdr:nvSpPr>
        <xdr:cNvPr id="347" name="フローチャート: 判断 346"/>
        <xdr:cNvSpPr/>
      </xdr:nvSpPr>
      <xdr:spPr>
        <a:xfrm>
          <a:off x="104267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5587</xdr:rowOff>
    </xdr:from>
    <xdr:to>
      <xdr:col>50</xdr:col>
      <xdr:colOff>165100</xdr:colOff>
      <xdr:row>82</xdr:row>
      <xdr:rowOff>107187</xdr:rowOff>
    </xdr:to>
    <xdr:sp macro="" textlink="">
      <xdr:nvSpPr>
        <xdr:cNvPr id="348" name="フローチャート: 判断 347"/>
        <xdr:cNvSpPr/>
      </xdr:nvSpPr>
      <xdr:spPr>
        <a:xfrm>
          <a:off x="9588500" y="1406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131318</xdr:rowOff>
    </xdr:from>
    <xdr:to>
      <xdr:col>46</xdr:col>
      <xdr:colOff>38100</xdr:colOff>
      <xdr:row>82</xdr:row>
      <xdr:rowOff>61468</xdr:rowOff>
    </xdr:to>
    <xdr:sp macro="" textlink="">
      <xdr:nvSpPr>
        <xdr:cNvPr id="349" name="フローチャート: 判断 348"/>
        <xdr:cNvSpPr/>
      </xdr:nvSpPr>
      <xdr:spPr>
        <a:xfrm>
          <a:off x="86995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167894</xdr:rowOff>
    </xdr:from>
    <xdr:to>
      <xdr:col>41</xdr:col>
      <xdr:colOff>101600</xdr:colOff>
      <xdr:row>82</xdr:row>
      <xdr:rowOff>98044</xdr:rowOff>
    </xdr:to>
    <xdr:sp macro="" textlink="">
      <xdr:nvSpPr>
        <xdr:cNvPr id="350" name="フローチャート: 判断 349"/>
        <xdr:cNvSpPr/>
      </xdr:nvSpPr>
      <xdr:spPr>
        <a:xfrm>
          <a:off x="7810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167894</xdr:rowOff>
    </xdr:from>
    <xdr:to>
      <xdr:col>36</xdr:col>
      <xdr:colOff>165100</xdr:colOff>
      <xdr:row>82</xdr:row>
      <xdr:rowOff>98044</xdr:rowOff>
    </xdr:to>
    <xdr:sp macro="" textlink="">
      <xdr:nvSpPr>
        <xdr:cNvPr id="351" name="フローチャート: 判断 350"/>
        <xdr:cNvSpPr/>
      </xdr:nvSpPr>
      <xdr:spPr>
        <a:xfrm>
          <a:off x="6921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7" name="楕円 356"/>
        <xdr:cNvSpPr/>
      </xdr:nvSpPr>
      <xdr:spPr>
        <a:xfrm>
          <a:off x="10426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160038</xdr:rowOff>
    </xdr:from>
    <xdr:ext cx="469744" cy="259045"/>
    <xdr:sp macro="" textlink="">
      <xdr:nvSpPr>
        <xdr:cNvPr id="358" name="【福祉施設】&#10;一人当たり面積該当値テキスト"/>
        <xdr:cNvSpPr txBox="1"/>
      </xdr:nvSpPr>
      <xdr:spPr>
        <a:xfrm>
          <a:off x="10515600"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1015</xdr:rowOff>
    </xdr:from>
    <xdr:to>
      <xdr:col>50</xdr:col>
      <xdr:colOff>165100</xdr:colOff>
      <xdr:row>84</xdr:row>
      <xdr:rowOff>102615</xdr:rowOff>
    </xdr:to>
    <xdr:sp macro="" textlink="">
      <xdr:nvSpPr>
        <xdr:cNvPr id="359" name="楕円 358"/>
        <xdr:cNvSpPr/>
      </xdr:nvSpPr>
      <xdr:spPr>
        <a:xfrm>
          <a:off x="9588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51815</xdr:rowOff>
    </xdr:from>
    <xdr:to>
      <xdr:col>55</xdr:col>
      <xdr:colOff>0</xdr:colOff>
      <xdr:row>84</xdr:row>
      <xdr:rowOff>60961</xdr:rowOff>
    </xdr:to>
    <xdr:cxnSp macro="">
      <xdr:nvCxnSpPr>
        <xdr:cNvPr id="360" name="直線コネクタ 359"/>
        <xdr:cNvCxnSpPr/>
      </xdr:nvCxnSpPr>
      <xdr:spPr>
        <a:xfrm>
          <a:off x="9639300" y="14453615"/>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1015</xdr:rowOff>
    </xdr:from>
    <xdr:to>
      <xdr:col>46</xdr:col>
      <xdr:colOff>38100</xdr:colOff>
      <xdr:row>84</xdr:row>
      <xdr:rowOff>102615</xdr:rowOff>
    </xdr:to>
    <xdr:sp macro="" textlink="">
      <xdr:nvSpPr>
        <xdr:cNvPr id="361" name="楕円 360"/>
        <xdr:cNvSpPr/>
      </xdr:nvSpPr>
      <xdr:spPr>
        <a:xfrm>
          <a:off x="8699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51815</xdr:rowOff>
    </xdr:from>
    <xdr:to>
      <xdr:col>50</xdr:col>
      <xdr:colOff>114300</xdr:colOff>
      <xdr:row>84</xdr:row>
      <xdr:rowOff>51815</xdr:rowOff>
    </xdr:to>
    <xdr:cxnSp macro="">
      <xdr:nvCxnSpPr>
        <xdr:cNvPr id="362" name="直線コネクタ 361"/>
        <xdr:cNvCxnSpPr/>
      </xdr:nvCxnSpPr>
      <xdr:spPr>
        <a:xfrm>
          <a:off x="8750300" y="14453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1015</xdr:rowOff>
    </xdr:from>
    <xdr:to>
      <xdr:col>41</xdr:col>
      <xdr:colOff>101600</xdr:colOff>
      <xdr:row>84</xdr:row>
      <xdr:rowOff>102615</xdr:rowOff>
    </xdr:to>
    <xdr:sp macro="" textlink="">
      <xdr:nvSpPr>
        <xdr:cNvPr id="363" name="楕円 362"/>
        <xdr:cNvSpPr/>
      </xdr:nvSpPr>
      <xdr:spPr>
        <a:xfrm>
          <a:off x="7810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51815</xdr:rowOff>
    </xdr:from>
    <xdr:to>
      <xdr:col>45</xdr:col>
      <xdr:colOff>177800</xdr:colOff>
      <xdr:row>84</xdr:row>
      <xdr:rowOff>51815</xdr:rowOff>
    </xdr:to>
    <xdr:cxnSp macro="">
      <xdr:nvCxnSpPr>
        <xdr:cNvPr id="364" name="直線コネクタ 363"/>
        <xdr:cNvCxnSpPr/>
      </xdr:nvCxnSpPr>
      <xdr:spPr>
        <a:xfrm>
          <a:off x="7861300" y="14453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1015</xdr:rowOff>
    </xdr:from>
    <xdr:to>
      <xdr:col>36</xdr:col>
      <xdr:colOff>165100</xdr:colOff>
      <xdr:row>84</xdr:row>
      <xdr:rowOff>102615</xdr:rowOff>
    </xdr:to>
    <xdr:sp macro="" textlink="">
      <xdr:nvSpPr>
        <xdr:cNvPr id="365" name="楕円 364"/>
        <xdr:cNvSpPr/>
      </xdr:nvSpPr>
      <xdr:spPr>
        <a:xfrm>
          <a:off x="6921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51815</xdr:rowOff>
    </xdr:from>
    <xdr:to>
      <xdr:col>41</xdr:col>
      <xdr:colOff>50800</xdr:colOff>
      <xdr:row>84</xdr:row>
      <xdr:rowOff>51815</xdr:rowOff>
    </xdr:to>
    <xdr:cxnSp macro="">
      <xdr:nvCxnSpPr>
        <xdr:cNvPr id="366" name="直線コネクタ 365"/>
        <xdr:cNvCxnSpPr/>
      </xdr:nvCxnSpPr>
      <xdr:spPr>
        <a:xfrm>
          <a:off x="6972300" y="14453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123714</xdr:rowOff>
    </xdr:from>
    <xdr:ext cx="469744" cy="259045"/>
    <xdr:sp macro="" textlink="">
      <xdr:nvSpPr>
        <xdr:cNvPr id="367" name="n_1aveValue【福祉施設】&#10;一人当たり面積"/>
        <xdr:cNvSpPr txBox="1"/>
      </xdr:nvSpPr>
      <xdr:spPr>
        <a:xfrm>
          <a:off x="9391727" y="1383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77995</xdr:rowOff>
    </xdr:from>
    <xdr:ext cx="469744" cy="259045"/>
    <xdr:sp macro="" textlink="">
      <xdr:nvSpPr>
        <xdr:cNvPr id="368" name="n_2aveValue【福祉施設】&#10;一人当たり面積"/>
        <xdr:cNvSpPr txBox="1"/>
      </xdr:nvSpPr>
      <xdr:spPr>
        <a:xfrm>
          <a:off x="8515427" y="1379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114571</xdr:rowOff>
    </xdr:from>
    <xdr:ext cx="469744" cy="259045"/>
    <xdr:sp macro="" textlink="">
      <xdr:nvSpPr>
        <xdr:cNvPr id="369" name="n_3aveValue【福祉施設】&#10;一人当たり面積"/>
        <xdr:cNvSpPr txBox="1"/>
      </xdr:nvSpPr>
      <xdr:spPr>
        <a:xfrm>
          <a:off x="7626427" y="1383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114571</xdr:rowOff>
    </xdr:from>
    <xdr:ext cx="469744" cy="259045"/>
    <xdr:sp macro="" textlink="">
      <xdr:nvSpPr>
        <xdr:cNvPr id="370" name="n_4aveValue【福祉施設】&#10;一人当たり面積"/>
        <xdr:cNvSpPr txBox="1"/>
      </xdr:nvSpPr>
      <xdr:spPr>
        <a:xfrm>
          <a:off x="6737427" y="1383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93742</xdr:rowOff>
    </xdr:from>
    <xdr:ext cx="469744" cy="259045"/>
    <xdr:sp macro="" textlink="">
      <xdr:nvSpPr>
        <xdr:cNvPr id="371" name="n_1mainValue【福祉施設】&#10;一人当たり面積"/>
        <xdr:cNvSpPr txBox="1"/>
      </xdr:nvSpPr>
      <xdr:spPr>
        <a:xfrm>
          <a:off x="93917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93742</xdr:rowOff>
    </xdr:from>
    <xdr:ext cx="469744" cy="259045"/>
    <xdr:sp macro="" textlink="">
      <xdr:nvSpPr>
        <xdr:cNvPr id="372" name="n_2mainValue【福祉施設】&#10;一人当たり面積"/>
        <xdr:cNvSpPr txBox="1"/>
      </xdr:nvSpPr>
      <xdr:spPr>
        <a:xfrm>
          <a:off x="8515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93742</xdr:rowOff>
    </xdr:from>
    <xdr:ext cx="469744" cy="259045"/>
    <xdr:sp macro="" textlink="">
      <xdr:nvSpPr>
        <xdr:cNvPr id="373" name="n_3mainValue【福祉施設】&#10;一人当たり面積"/>
        <xdr:cNvSpPr txBox="1"/>
      </xdr:nvSpPr>
      <xdr:spPr>
        <a:xfrm>
          <a:off x="7626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93742</xdr:rowOff>
    </xdr:from>
    <xdr:ext cx="469744" cy="259045"/>
    <xdr:sp macro="" textlink="">
      <xdr:nvSpPr>
        <xdr:cNvPr id="374" name="n_4mainValue【福祉施設】&#10;一人当たり面積"/>
        <xdr:cNvSpPr txBox="1"/>
      </xdr:nvSpPr>
      <xdr:spPr>
        <a:xfrm>
          <a:off x="6737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69669</xdr:rowOff>
    </xdr:from>
    <xdr:to>
      <xdr:col>24</xdr:col>
      <xdr:colOff>62865</xdr:colOff>
      <xdr:row>108</xdr:row>
      <xdr:rowOff>159476</xdr:rowOff>
    </xdr:to>
    <xdr:cxnSp macro="">
      <xdr:nvCxnSpPr>
        <xdr:cNvPr id="400" name="直線コネクタ 399"/>
        <xdr:cNvCxnSpPr/>
      </xdr:nvCxnSpPr>
      <xdr:spPr>
        <a:xfrm flipV="1">
          <a:off x="4634865" y="17214669"/>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163303</xdr:rowOff>
    </xdr:from>
    <xdr:ext cx="405111" cy="259045"/>
    <xdr:sp macro="" textlink="">
      <xdr:nvSpPr>
        <xdr:cNvPr id="401" name="【市民会館】&#10;有形固定資産減価償却率最小値テキスト"/>
        <xdr:cNvSpPr txBox="1"/>
      </xdr:nvSpPr>
      <xdr:spPr>
        <a:xfrm>
          <a:off x="4673600" y="1867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159476</xdr:rowOff>
    </xdr:from>
    <xdr:to>
      <xdr:col>24</xdr:col>
      <xdr:colOff>152400</xdr:colOff>
      <xdr:row>108</xdr:row>
      <xdr:rowOff>159476</xdr:rowOff>
    </xdr:to>
    <xdr:cxnSp macro="">
      <xdr:nvCxnSpPr>
        <xdr:cNvPr id="402" name="直線コネクタ 401"/>
        <xdr:cNvCxnSpPr/>
      </xdr:nvCxnSpPr>
      <xdr:spPr>
        <a:xfrm>
          <a:off x="4546600" y="1867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16346</xdr:rowOff>
    </xdr:from>
    <xdr:ext cx="340478" cy="259045"/>
    <xdr:sp macro="" textlink="">
      <xdr:nvSpPr>
        <xdr:cNvPr id="403" name="【市民会館】&#10;有形固定資産減価償却率最大値テキスト"/>
        <xdr:cNvSpPr txBox="1"/>
      </xdr:nvSpPr>
      <xdr:spPr>
        <a:xfrm>
          <a:off x="4673600" y="169898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69669</xdr:rowOff>
    </xdr:from>
    <xdr:to>
      <xdr:col>24</xdr:col>
      <xdr:colOff>152400</xdr:colOff>
      <xdr:row>100</xdr:row>
      <xdr:rowOff>69669</xdr:rowOff>
    </xdr:to>
    <xdr:cxnSp macro="">
      <xdr:nvCxnSpPr>
        <xdr:cNvPr id="404" name="直線コネクタ 403"/>
        <xdr:cNvCxnSpPr/>
      </xdr:nvCxnSpPr>
      <xdr:spPr>
        <a:xfrm>
          <a:off x="4546600" y="1721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36484</xdr:rowOff>
    </xdr:from>
    <xdr:ext cx="405111" cy="259045"/>
    <xdr:sp macro="" textlink="">
      <xdr:nvSpPr>
        <xdr:cNvPr id="405" name="【市民会館】&#10;有形固定資産減価償却率平均値テキスト"/>
        <xdr:cNvSpPr txBox="1"/>
      </xdr:nvSpPr>
      <xdr:spPr>
        <a:xfrm>
          <a:off x="4673600" y="1786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58057</xdr:rowOff>
    </xdr:from>
    <xdr:to>
      <xdr:col>24</xdr:col>
      <xdr:colOff>114300</xdr:colOff>
      <xdr:row>104</xdr:row>
      <xdr:rowOff>159657</xdr:rowOff>
    </xdr:to>
    <xdr:sp macro="" textlink="">
      <xdr:nvSpPr>
        <xdr:cNvPr id="406" name="フローチャート: 判断 405"/>
        <xdr:cNvSpPr/>
      </xdr:nvSpPr>
      <xdr:spPr>
        <a:xfrm>
          <a:off x="4584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7438</xdr:rowOff>
    </xdr:from>
    <xdr:to>
      <xdr:col>20</xdr:col>
      <xdr:colOff>38100</xdr:colOff>
      <xdr:row>104</xdr:row>
      <xdr:rowOff>109038</xdr:rowOff>
    </xdr:to>
    <xdr:sp macro="" textlink="">
      <xdr:nvSpPr>
        <xdr:cNvPr id="407" name="フローチャート: 判断 406"/>
        <xdr:cNvSpPr/>
      </xdr:nvSpPr>
      <xdr:spPr>
        <a:xfrm>
          <a:off x="3746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165826</xdr:rowOff>
    </xdr:from>
    <xdr:to>
      <xdr:col>15</xdr:col>
      <xdr:colOff>101600</xdr:colOff>
      <xdr:row>104</xdr:row>
      <xdr:rowOff>95976</xdr:rowOff>
    </xdr:to>
    <xdr:sp macro="" textlink="">
      <xdr:nvSpPr>
        <xdr:cNvPr id="408" name="フローチャート: 判断 407"/>
        <xdr:cNvSpPr/>
      </xdr:nvSpPr>
      <xdr:spPr>
        <a:xfrm>
          <a:off x="2857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141332</xdr:rowOff>
    </xdr:from>
    <xdr:to>
      <xdr:col>10</xdr:col>
      <xdr:colOff>165100</xdr:colOff>
      <xdr:row>104</xdr:row>
      <xdr:rowOff>71482</xdr:rowOff>
    </xdr:to>
    <xdr:sp macro="" textlink="">
      <xdr:nvSpPr>
        <xdr:cNvPr id="409" name="フローチャート: 判断 408"/>
        <xdr:cNvSpPr/>
      </xdr:nvSpPr>
      <xdr:spPr>
        <a:xfrm>
          <a:off x="1968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98879</xdr:rowOff>
    </xdr:from>
    <xdr:to>
      <xdr:col>6</xdr:col>
      <xdr:colOff>38100</xdr:colOff>
      <xdr:row>104</xdr:row>
      <xdr:rowOff>29029</xdr:rowOff>
    </xdr:to>
    <xdr:sp macro="" textlink="">
      <xdr:nvSpPr>
        <xdr:cNvPr id="410" name="フローチャート: 判断 409"/>
        <xdr:cNvSpPr/>
      </xdr:nvSpPr>
      <xdr:spPr>
        <a:xfrm>
          <a:off x="1079500" y="177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103777</xdr:rowOff>
    </xdr:from>
    <xdr:to>
      <xdr:col>24</xdr:col>
      <xdr:colOff>114300</xdr:colOff>
      <xdr:row>104</xdr:row>
      <xdr:rowOff>33927</xdr:rowOff>
    </xdr:to>
    <xdr:sp macro="" textlink="">
      <xdr:nvSpPr>
        <xdr:cNvPr id="416" name="楕円 415"/>
        <xdr:cNvSpPr/>
      </xdr:nvSpPr>
      <xdr:spPr>
        <a:xfrm>
          <a:off x="4584700" y="177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126654</xdr:rowOff>
    </xdr:from>
    <xdr:ext cx="405111" cy="259045"/>
    <xdr:sp macro="" textlink="">
      <xdr:nvSpPr>
        <xdr:cNvPr id="417" name="【市民会館】&#10;有形固定資産減価償却率該当値テキスト"/>
        <xdr:cNvSpPr txBox="1"/>
      </xdr:nvSpPr>
      <xdr:spPr>
        <a:xfrm>
          <a:off x="4673600" y="17614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54792</xdr:rowOff>
    </xdr:from>
    <xdr:to>
      <xdr:col>20</xdr:col>
      <xdr:colOff>38100</xdr:colOff>
      <xdr:row>104</xdr:row>
      <xdr:rowOff>156392</xdr:rowOff>
    </xdr:to>
    <xdr:sp macro="" textlink="">
      <xdr:nvSpPr>
        <xdr:cNvPr id="418" name="楕円 417"/>
        <xdr:cNvSpPr/>
      </xdr:nvSpPr>
      <xdr:spPr>
        <a:xfrm>
          <a:off x="3746500" y="17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154577</xdr:rowOff>
    </xdr:from>
    <xdr:to>
      <xdr:col>24</xdr:col>
      <xdr:colOff>63500</xdr:colOff>
      <xdr:row>104</xdr:row>
      <xdr:rowOff>105592</xdr:rowOff>
    </xdr:to>
    <xdr:cxnSp macro="">
      <xdr:nvCxnSpPr>
        <xdr:cNvPr id="419" name="直線コネクタ 418"/>
        <xdr:cNvCxnSpPr/>
      </xdr:nvCxnSpPr>
      <xdr:spPr>
        <a:xfrm flipV="1">
          <a:off x="3797300" y="17813927"/>
          <a:ext cx="838200" cy="12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170724</xdr:rowOff>
    </xdr:from>
    <xdr:to>
      <xdr:col>15</xdr:col>
      <xdr:colOff>101600</xdr:colOff>
      <xdr:row>104</xdr:row>
      <xdr:rowOff>100874</xdr:rowOff>
    </xdr:to>
    <xdr:sp macro="" textlink="">
      <xdr:nvSpPr>
        <xdr:cNvPr id="420" name="楕円 419"/>
        <xdr:cNvSpPr/>
      </xdr:nvSpPr>
      <xdr:spPr>
        <a:xfrm>
          <a:off x="28575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50074</xdr:rowOff>
    </xdr:from>
    <xdr:to>
      <xdr:col>19</xdr:col>
      <xdr:colOff>177800</xdr:colOff>
      <xdr:row>104</xdr:row>
      <xdr:rowOff>105592</xdr:rowOff>
    </xdr:to>
    <xdr:cxnSp macro="">
      <xdr:nvCxnSpPr>
        <xdr:cNvPr id="421" name="直線コネクタ 420"/>
        <xdr:cNvCxnSpPr/>
      </xdr:nvCxnSpPr>
      <xdr:spPr>
        <a:xfrm>
          <a:off x="2908300" y="17880874"/>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129902</xdr:rowOff>
    </xdr:from>
    <xdr:to>
      <xdr:col>10</xdr:col>
      <xdr:colOff>165100</xdr:colOff>
      <xdr:row>104</xdr:row>
      <xdr:rowOff>60052</xdr:rowOff>
    </xdr:to>
    <xdr:sp macro="" textlink="">
      <xdr:nvSpPr>
        <xdr:cNvPr id="422" name="楕円 421"/>
        <xdr:cNvSpPr/>
      </xdr:nvSpPr>
      <xdr:spPr>
        <a:xfrm>
          <a:off x="1968500" y="177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9252</xdr:rowOff>
    </xdr:from>
    <xdr:to>
      <xdr:col>15</xdr:col>
      <xdr:colOff>50800</xdr:colOff>
      <xdr:row>104</xdr:row>
      <xdr:rowOff>50074</xdr:rowOff>
    </xdr:to>
    <xdr:cxnSp macro="">
      <xdr:nvCxnSpPr>
        <xdr:cNvPr id="423" name="直線コネクタ 422"/>
        <xdr:cNvCxnSpPr/>
      </xdr:nvCxnSpPr>
      <xdr:spPr>
        <a:xfrm>
          <a:off x="2019300" y="17840052"/>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90714</xdr:rowOff>
    </xdr:from>
    <xdr:to>
      <xdr:col>6</xdr:col>
      <xdr:colOff>38100</xdr:colOff>
      <xdr:row>104</xdr:row>
      <xdr:rowOff>20864</xdr:rowOff>
    </xdr:to>
    <xdr:sp macro="" textlink="">
      <xdr:nvSpPr>
        <xdr:cNvPr id="424" name="楕円 423"/>
        <xdr:cNvSpPr/>
      </xdr:nvSpPr>
      <xdr:spPr>
        <a:xfrm>
          <a:off x="1079500" y="1775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141514</xdr:rowOff>
    </xdr:from>
    <xdr:to>
      <xdr:col>10</xdr:col>
      <xdr:colOff>114300</xdr:colOff>
      <xdr:row>104</xdr:row>
      <xdr:rowOff>9252</xdr:rowOff>
    </xdr:to>
    <xdr:cxnSp macro="">
      <xdr:nvCxnSpPr>
        <xdr:cNvPr id="425" name="直線コネクタ 424"/>
        <xdr:cNvCxnSpPr/>
      </xdr:nvCxnSpPr>
      <xdr:spPr>
        <a:xfrm>
          <a:off x="1130300" y="17800864"/>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125565</xdr:rowOff>
    </xdr:from>
    <xdr:ext cx="405111" cy="259045"/>
    <xdr:sp macro="" textlink="">
      <xdr:nvSpPr>
        <xdr:cNvPr id="426" name="n_1aveValue【市民会館】&#10;有形固定資産減価償却率"/>
        <xdr:cNvSpPr txBox="1"/>
      </xdr:nvSpPr>
      <xdr:spPr>
        <a:xfrm>
          <a:off x="35820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112503</xdr:rowOff>
    </xdr:from>
    <xdr:ext cx="405111" cy="259045"/>
    <xdr:sp macro="" textlink="">
      <xdr:nvSpPr>
        <xdr:cNvPr id="427" name="n_2aveValue【市民会館】&#10;有形固定資産減価償却率"/>
        <xdr:cNvSpPr txBox="1"/>
      </xdr:nvSpPr>
      <xdr:spPr>
        <a:xfrm>
          <a:off x="27057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62609</xdr:rowOff>
    </xdr:from>
    <xdr:ext cx="405111" cy="259045"/>
    <xdr:sp macro="" textlink="">
      <xdr:nvSpPr>
        <xdr:cNvPr id="428" name="n_3aveValue【市民会館】&#10;有形固定資産減価償却率"/>
        <xdr:cNvSpPr txBox="1"/>
      </xdr:nvSpPr>
      <xdr:spPr>
        <a:xfrm>
          <a:off x="1816744" y="1789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20156</xdr:rowOff>
    </xdr:from>
    <xdr:ext cx="405111" cy="259045"/>
    <xdr:sp macro="" textlink="">
      <xdr:nvSpPr>
        <xdr:cNvPr id="429" name="n_4aveValue【市民会館】&#10;有形固定資産減価償却率"/>
        <xdr:cNvSpPr txBox="1"/>
      </xdr:nvSpPr>
      <xdr:spPr>
        <a:xfrm>
          <a:off x="927744" y="17850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147519</xdr:rowOff>
    </xdr:from>
    <xdr:ext cx="405111" cy="259045"/>
    <xdr:sp macro="" textlink="">
      <xdr:nvSpPr>
        <xdr:cNvPr id="430" name="n_1mainValue【市民会館】&#10;有形固定資産減価償却率"/>
        <xdr:cNvSpPr txBox="1"/>
      </xdr:nvSpPr>
      <xdr:spPr>
        <a:xfrm>
          <a:off x="35820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92001</xdr:rowOff>
    </xdr:from>
    <xdr:ext cx="405111" cy="259045"/>
    <xdr:sp macro="" textlink="">
      <xdr:nvSpPr>
        <xdr:cNvPr id="431" name="n_2mainValue【市民会館】&#10;有形固定資産減価償却率"/>
        <xdr:cNvSpPr txBox="1"/>
      </xdr:nvSpPr>
      <xdr:spPr>
        <a:xfrm>
          <a:off x="27057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76579</xdr:rowOff>
    </xdr:from>
    <xdr:ext cx="405111" cy="259045"/>
    <xdr:sp macro="" textlink="">
      <xdr:nvSpPr>
        <xdr:cNvPr id="432" name="n_3mainValue【市民会館】&#10;有形固定資産減価償却率"/>
        <xdr:cNvSpPr txBox="1"/>
      </xdr:nvSpPr>
      <xdr:spPr>
        <a:xfrm>
          <a:off x="1816744" y="175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37391</xdr:rowOff>
    </xdr:from>
    <xdr:ext cx="405111" cy="259045"/>
    <xdr:sp macro="" textlink="">
      <xdr:nvSpPr>
        <xdr:cNvPr id="433" name="n_4mainValue【市民会館】&#10;有形固定資産減価償却率"/>
        <xdr:cNvSpPr txBox="1"/>
      </xdr:nvSpPr>
      <xdr:spPr>
        <a:xfrm>
          <a:off x="927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5" name="テキスト ボックス 44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7" name="テキスト ボックス 44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9" name="テキスト ボックス 44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1" name="テキスト ボックス 45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3" name="テキスト ボックス 45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108</xdr:row>
      <xdr:rowOff>99061</xdr:rowOff>
    </xdr:to>
    <xdr:cxnSp macro="">
      <xdr:nvCxnSpPr>
        <xdr:cNvPr id="457" name="直線コネクタ 456"/>
        <xdr:cNvCxnSpPr/>
      </xdr:nvCxnSpPr>
      <xdr:spPr>
        <a:xfrm flipV="1">
          <a:off x="10476865" y="17106900"/>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58"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59" name="直線コネクタ 458"/>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60" name="【市民会館】&#10;一人当たり面積最大値テキスト"/>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61" name="直線コネクタ 460"/>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121938</xdr:rowOff>
    </xdr:from>
    <xdr:ext cx="469744" cy="259045"/>
    <xdr:sp macro="" textlink="">
      <xdr:nvSpPr>
        <xdr:cNvPr id="462" name="【市民会館】&#10;一人当たり面積平均値テキスト"/>
        <xdr:cNvSpPr txBox="1"/>
      </xdr:nvSpPr>
      <xdr:spPr>
        <a:xfrm>
          <a:off x="10515600" y="18124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63" name="フローチャート: 判断 462"/>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135889</xdr:rowOff>
    </xdr:from>
    <xdr:to>
      <xdr:col>50</xdr:col>
      <xdr:colOff>165100</xdr:colOff>
      <xdr:row>106</xdr:row>
      <xdr:rowOff>66039</xdr:rowOff>
    </xdr:to>
    <xdr:sp macro="" textlink="">
      <xdr:nvSpPr>
        <xdr:cNvPr id="464" name="フローチャート: 判断 463"/>
        <xdr:cNvSpPr/>
      </xdr:nvSpPr>
      <xdr:spPr>
        <a:xfrm>
          <a:off x="9588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128270</xdr:rowOff>
    </xdr:from>
    <xdr:to>
      <xdr:col>46</xdr:col>
      <xdr:colOff>38100</xdr:colOff>
      <xdr:row>106</xdr:row>
      <xdr:rowOff>58420</xdr:rowOff>
    </xdr:to>
    <xdr:sp macro="" textlink="">
      <xdr:nvSpPr>
        <xdr:cNvPr id="465" name="フローチャート: 判断 464"/>
        <xdr:cNvSpPr/>
      </xdr:nvSpPr>
      <xdr:spPr>
        <a:xfrm>
          <a:off x="8699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124461</xdr:rowOff>
    </xdr:from>
    <xdr:to>
      <xdr:col>41</xdr:col>
      <xdr:colOff>101600</xdr:colOff>
      <xdr:row>106</xdr:row>
      <xdr:rowOff>54611</xdr:rowOff>
    </xdr:to>
    <xdr:sp macro="" textlink="">
      <xdr:nvSpPr>
        <xdr:cNvPr id="466" name="フローチャート: 判断 465"/>
        <xdr:cNvSpPr/>
      </xdr:nvSpPr>
      <xdr:spPr>
        <a:xfrm>
          <a:off x="7810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143511</xdr:rowOff>
    </xdr:from>
    <xdr:to>
      <xdr:col>36</xdr:col>
      <xdr:colOff>165100</xdr:colOff>
      <xdr:row>106</xdr:row>
      <xdr:rowOff>73661</xdr:rowOff>
    </xdr:to>
    <xdr:sp macro="" textlink="">
      <xdr:nvSpPr>
        <xdr:cNvPr id="467" name="フローチャート: 判断 466"/>
        <xdr:cNvSpPr/>
      </xdr:nvSpPr>
      <xdr:spPr>
        <a:xfrm>
          <a:off x="6921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36830</xdr:rowOff>
    </xdr:from>
    <xdr:to>
      <xdr:col>55</xdr:col>
      <xdr:colOff>50800</xdr:colOff>
      <xdr:row>105</xdr:row>
      <xdr:rowOff>138430</xdr:rowOff>
    </xdr:to>
    <xdr:sp macro="" textlink="">
      <xdr:nvSpPr>
        <xdr:cNvPr id="473" name="楕円 472"/>
        <xdr:cNvSpPr/>
      </xdr:nvSpPr>
      <xdr:spPr>
        <a:xfrm>
          <a:off x="10426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59707</xdr:rowOff>
    </xdr:from>
    <xdr:ext cx="469744" cy="259045"/>
    <xdr:sp macro="" textlink="">
      <xdr:nvSpPr>
        <xdr:cNvPr id="474" name="【市民会館】&#10;一人当たり面積該当値テキスト"/>
        <xdr:cNvSpPr txBox="1"/>
      </xdr:nvSpPr>
      <xdr:spPr>
        <a:xfrm>
          <a:off x="10515600"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40639</xdr:rowOff>
    </xdr:from>
    <xdr:to>
      <xdr:col>50</xdr:col>
      <xdr:colOff>165100</xdr:colOff>
      <xdr:row>105</xdr:row>
      <xdr:rowOff>142239</xdr:rowOff>
    </xdr:to>
    <xdr:sp macro="" textlink="">
      <xdr:nvSpPr>
        <xdr:cNvPr id="475" name="楕円 474"/>
        <xdr:cNvSpPr/>
      </xdr:nvSpPr>
      <xdr:spPr>
        <a:xfrm>
          <a:off x="95885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87630</xdr:rowOff>
    </xdr:from>
    <xdr:to>
      <xdr:col>55</xdr:col>
      <xdr:colOff>0</xdr:colOff>
      <xdr:row>105</xdr:row>
      <xdr:rowOff>91439</xdr:rowOff>
    </xdr:to>
    <xdr:cxnSp macro="">
      <xdr:nvCxnSpPr>
        <xdr:cNvPr id="476" name="直線コネクタ 475"/>
        <xdr:cNvCxnSpPr/>
      </xdr:nvCxnSpPr>
      <xdr:spPr>
        <a:xfrm flipV="1">
          <a:off x="9639300" y="180898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40639</xdr:rowOff>
    </xdr:from>
    <xdr:to>
      <xdr:col>46</xdr:col>
      <xdr:colOff>38100</xdr:colOff>
      <xdr:row>105</xdr:row>
      <xdr:rowOff>142239</xdr:rowOff>
    </xdr:to>
    <xdr:sp macro="" textlink="">
      <xdr:nvSpPr>
        <xdr:cNvPr id="477" name="楕円 476"/>
        <xdr:cNvSpPr/>
      </xdr:nvSpPr>
      <xdr:spPr>
        <a:xfrm>
          <a:off x="86995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91439</xdr:rowOff>
    </xdr:from>
    <xdr:to>
      <xdr:col>50</xdr:col>
      <xdr:colOff>114300</xdr:colOff>
      <xdr:row>105</xdr:row>
      <xdr:rowOff>91439</xdr:rowOff>
    </xdr:to>
    <xdr:cxnSp macro="">
      <xdr:nvCxnSpPr>
        <xdr:cNvPr id="478" name="直線コネクタ 477"/>
        <xdr:cNvCxnSpPr/>
      </xdr:nvCxnSpPr>
      <xdr:spPr>
        <a:xfrm>
          <a:off x="8750300" y="180936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40639</xdr:rowOff>
    </xdr:from>
    <xdr:to>
      <xdr:col>41</xdr:col>
      <xdr:colOff>101600</xdr:colOff>
      <xdr:row>105</xdr:row>
      <xdr:rowOff>142239</xdr:rowOff>
    </xdr:to>
    <xdr:sp macro="" textlink="">
      <xdr:nvSpPr>
        <xdr:cNvPr id="479" name="楕円 478"/>
        <xdr:cNvSpPr/>
      </xdr:nvSpPr>
      <xdr:spPr>
        <a:xfrm>
          <a:off x="78105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91439</xdr:rowOff>
    </xdr:from>
    <xdr:to>
      <xdr:col>45</xdr:col>
      <xdr:colOff>177800</xdr:colOff>
      <xdr:row>105</xdr:row>
      <xdr:rowOff>91439</xdr:rowOff>
    </xdr:to>
    <xdr:cxnSp macro="">
      <xdr:nvCxnSpPr>
        <xdr:cNvPr id="480" name="直線コネクタ 479"/>
        <xdr:cNvCxnSpPr/>
      </xdr:nvCxnSpPr>
      <xdr:spPr>
        <a:xfrm>
          <a:off x="7861300" y="180936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44450</xdr:rowOff>
    </xdr:from>
    <xdr:to>
      <xdr:col>36</xdr:col>
      <xdr:colOff>165100</xdr:colOff>
      <xdr:row>105</xdr:row>
      <xdr:rowOff>146050</xdr:rowOff>
    </xdr:to>
    <xdr:sp macro="" textlink="">
      <xdr:nvSpPr>
        <xdr:cNvPr id="481" name="楕円 480"/>
        <xdr:cNvSpPr/>
      </xdr:nvSpPr>
      <xdr:spPr>
        <a:xfrm>
          <a:off x="6921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91439</xdr:rowOff>
    </xdr:from>
    <xdr:to>
      <xdr:col>41</xdr:col>
      <xdr:colOff>50800</xdr:colOff>
      <xdr:row>105</xdr:row>
      <xdr:rowOff>95250</xdr:rowOff>
    </xdr:to>
    <xdr:cxnSp macro="">
      <xdr:nvCxnSpPr>
        <xdr:cNvPr id="482" name="直線コネクタ 481"/>
        <xdr:cNvCxnSpPr/>
      </xdr:nvCxnSpPr>
      <xdr:spPr>
        <a:xfrm flipV="1">
          <a:off x="6972300" y="180936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57166</xdr:rowOff>
    </xdr:from>
    <xdr:ext cx="469744" cy="259045"/>
    <xdr:sp macro="" textlink="">
      <xdr:nvSpPr>
        <xdr:cNvPr id="483" name="n_1aveValue【市民会館】&#10;一人当たり面積"/>
        <xdr:cNvSpPr txBox="1"/>
      </xdr:nvSpPr>
      <xdr:spPr>
        <a:xfrm>
          <a:off x="9391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49547</xdr:rowOff>
    </xdr:from>
    <xdr:ext cx="469744" cy="259045"/>
    <xdr:sp macro="" textlink="">
      <xdr:nvSpPr>
        <xdr:cNvPr id="484" name="n_2aveValue【市民会館】&#10;一人当たり面積"/>
        <xdr:cNvSpPr txBox="1"/>
      </xdr:nvSpPr>
      <xdr:spPr>
        <a:xfrm>
          <a:off x="8515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45738</xdr:rowOff>
    </xdr:from>
    <xdr:ext cx="469744" cy="259045"/>
    <xdr:sp macro="" textlink="">
      <xdr:nvSpPr>
        <xdr:cNvPr id="485" name="n_3aveValue【市民会館】&#10;一人当たり面積"/>
        <xdr:cNvSpPr txBox="1"/>
      </xdr:nvSpPr>
      <xdr:spPr>
        <a:xfrm>
          <a:off x="7626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64788</xdr:rowOff>
    </xdr:from>
    <xdr:ext cx="469744" cy="259045"/>
    <xdr:sp macro="" textlink="">
      <xdr:nvSpPr>
        <xdr:cNvPr id="486" name="n_4aveValue【市民会館】&#10;一人当たり面積"/>
        <xdr:cNvSpPr txBox="1"/>
      </xdr:nvSpPr>
      <xdr:spPr>
        <a:xfrm>
          <a:off x="6737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158766</xdr:rowOff>
    </xdr:from>
    <xdr:ext cx="469744" cy="259045"/>
    <xdr:sp macro="" textlink="">
      <xdr:nvSpPr>
        <xdr:cNvPr id="487" name="n_1mainValue【市民会館】&#10;一人当たり面積"/>
        <xdr:cNvSpPr txBox="1"/>
      </xdr:nvSpPr>
      <xdr:spPr>
        <a:xfrm>
          <a:off x="9391727" y="178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158766</xdr:rowOff>
    </xdr:from>
    <xdr:ext cx="469744" cy="259045"/>
    <xdr:sp macro="" textlink="">
      <xdr:nvSpPr>
        <xdr:cNvPr id="488" name="n_2mainValue【市民会館】&#10;一人当たり面積"/>
        <xdr:cNvSpPr txBox="1"/>
      </xdr:nvSpPr>
      <xdr:spPr>
        <a:xfrm>
          <a:off x="8515427" y="178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158766</xdr:rowOff>
    </xdr:from>
    <xdr:ext cx="469744" cy="259045"/>
    <xdr:sp macro="" textlink="">
      <xdr:nvSpPr>
        <xdr:cNvPr id="489" name="n_3mainValue【市民会館】&#10;一人当たり面積"/>
        <xdr:cNvSpPr txBox="1"/>
      </xdr:nvSpPr>
      <xdr:spPr>
        <a:xfrm>
          <a:off x="7626427" y="178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162577</xdr:rowOff>
    </xdr:from>
    <xdr:ext cx="469744" cy="259045"/>
    <xdr:sp macro="" textlink="">
      <xdr:nvSpPr>
        <xdr:cNvPr id="490" name="n_4mainValue【市民会館】&#10;一人当たり面積"/>
        <xdr:cNvSpPr txBox="1"/>
      </xdr:nvSpPr>
      <xdr:spPr>
        <a:xfrm>
          <a:off x="6737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2" name="直線コネクタ 50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3" name="テキスト ボックス 50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4" name="直線コネクタ 50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5" name="テキスト ボックス 50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6" name="直線コネクタ 50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7" name="テキスト ボックス 50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8" name="直線コネクタ 50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9" name="テキスト ボックス 50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169926</xdr:rowOff>
    </xdr:from>
    <xdr:to>
      <xdr:col>85</xdr:col>
      <xdr:colOff>126364</xdr:colOff>
      <xdr:row>41</xdr:row>
      <xdr:rowOff>53340</xdr:rowOff>
    </xdr:to>
    <xdr:cxnSp macro="">
      <xdr:nvCxnSpPr>
        <xdr:cNvPr id="513" name="直線コネクタ 512"/>
        <xdr:cNvCxnSpPr/>
      </xdr:nvCxnSpPr>
      <xdr:spPr>
        <a:xfrm flipV="1">
          <a:off x="16318864" y="565632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57167</xdr:rowOff>
    </xdr:from>
    <xdr:ext cx="405111" cy="259045"/>
    <xdr:sp macro="" textlink="">
      <xdr:nvSpPr>
        <xdr:cNvPr id="514" name="【一般廃棄物処理施設】&#10;有形固定資産減価償却率最小値テキスト"/>
        <xdr:cNvSpPr txBox="1"/>
      </xdr:nvSpPr>
      <xdr:spPr>
        <a:xfrm>
          <a:off x="16357600"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53340</xdr:rowOff>
    </xdr:from>
    <xdr:to>
      <xdr:col>86</xdr:col>
      <xdr:colOff>25400</xdr:colOff>
      <xdr:row>41</xdr:row>
      <xdr:rowOff>53340</xdr:rowOff>
    </xdr:to>
    <xdr:cxnSp macro="">
      <xdr:nvCxnSpPr>
        <xdr:cNvPr id="515" name="直線コネクタ 514"/>
        <xdr:cNvCxnSpPr/>
      </xdr:nvCxnSpPr>
      <xdr:spPr>
        <a:xfrm>
          <a:off x="16230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116603</xdr:rowOff>
    </xdr:from>
    <xdr:ext cx="405111" cy="259045"/>
    <xdr:sp macro="" textlink="">
      <xdr:nvSpPr>
        <xdr:cNvPr id="516" name="【一般廃棄物処理施設】&#10;有形固定資産減価償却率最大値テキスト"/>
        <xdr:cNvSpPr txBox="1"/>
      </xdr:nvSpPr>
      <xdr:spPr>
        <a:xfrm>
          <a:off x="16357600" y="543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169926</xdr:rowOff>
    </xdr:from>
    <xdr:to>
      <xdr:col>86</xdr:col>
      <xdr:colOff>25400</xdr:colOff>
      <xdr:row>32</xdr:row>
      <xdr:rowOff>169926</xdr:rowOff>
    </xdr:to>
    <xdr:cxnSp macro="">
      <xdr:nvCxnSpPr>
        <xdr:cNvPr id="517" name="直線コネクタ 516"/>
        <xdr:cNvCxnSpPr/>
      </xdr:nvCxnSpPr>
      <xdr:spPr>
        <a:xfrm>
          <a:off x="16230600" y="56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162577</xdr:rowOff>
    </xdr:from>
    <xdr:ext cx="405111" cy="259045"/>
    <xdr:sp macro="" textlink="">
      <xdr:nvSpPr>
        <xdr:cNvPr id="518" name="【一般廃棄物処理施設】&#10;有形固定資産減価償却率平均値テキスト"/>
        <xdr:cNvSpPr txBox="1"/>
      </xdr:nvSpPr>
      <xdr:spPr>
        <a:xfrm>
          <a:off x="163576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519" name="フローチャート: 判断 518"/>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61976</xdr:rowOff>
    </xdr:from>
    <xdr:to>
      <xdr:col>81</xdr:col>
      <xdr:colOff>101600</xdr:colOff>
      <xdr:row>37</xdr:row>
      <xdr:rowOff>163576</xdr:rowOff>
    </xdr:to>
    <xdr:sp macro="" textlink="">
      <xdr:nvSpPr>
        <xdr:cNvPr id="520" name="フローチャート: 判断 519"/>
        <xdr:cNvSpPr/>
      </xdr:nvSpPr>
      <xdr:spPr>
        <a:xfrm>
          <a:off x="154305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2540</xdr:rowOff>
    </xdr:from>
    <xdr:to>
      <xdr:col>76</xdr:col>
      <xdr:colOff>165100</xdr:colOff>
      <xdr:row>37</xdr:row>
      <xdr:rowOff>104140</xdr:rowOff>
    </xdr:to>
    <xdr:sp macro="" textlink="">
      <xdr:nvSpPr>
        <xdr:cNvPr id="521" name="フローチャート: 判断 520"/>
        <xdr:cNvSpPr/>
      </xdr:nvSpPr>
      <xdr:spPr>
        <a:xfrm>
          <a:off x="14541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137414</xdr:rowOff>
    </xdr:from>
    <xdr:to>
      <xdr:col>72</xdr:col>
      <xdr:colOff>38100</xdr:colOff>
      <xdr:row>37</xdr:row>
      <xdr:rowOff>67564</xdr:rowOff>
    </xdr:to>
    <xdr:sp macro="" textlink="">
      <xdr:nvSpPr>
        <xdr:cNvPr id="522" name="フローチャート: 判断 521"/>
        <xdr:cNvSpPr/>
      </xdr:nvSpPr>
      <xdr:spPr>
        <a:xfrm>
          <a:off x="13652500" y="63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77978</xdr:rowOff>
    </xdr:from>
    <xdr:to>
      <xdr:col>67</xdr:col>
      <xdr:colOff>101600</xdr:colOff>
      <xdr:row>38</xdr:row>
      <xdr:rowOff>8128</xdr:rowOff>
    </xdr:to>
    <xdr:sp macro="" textlink="">
      <xdr:nvSpPr>
        <xdr:cNvPr id="523" name="フローチャート: 判断 522"/>
        <xdr:cNvSpPr/>
      </xdr:nvSpPr>
      <xdr:spPr>
        <a:xfrm>
          <a:off x="1276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125984</xdr:rowOff>
    </xdr:from>
    <xdr:to>
      <xdr:col>85</xdr:col>
      <xdr:colOff>177800</xdr:colOff>
      <xdr:row>40</xdr:row>
      <xdr:rowOff>56134</xdr:rowOff>
    </xdr:to>
    <xdr:sp macro="" textlink="">
      <xdr:nvSpPr>
        <xdr:cNvPr id="529" name="楕円 528"/>
        <xdr:cNvSpPr/>
      </xdr:nvSpPr>
      <xdr:spPr>
        <a:xfrm>
          <a:off x="16268700" y="681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104411</xdr:rowOff>
    </xdr:from>
    <xdr:ext cx="405111" cy="259045"/>
    <xdr:sp macro="" textlink="">
      <xdr:nvSpPr>
        <xdr:cNvPr id="530" name="【一般廃棄物処理施設】&#10;有形固定資産減価償却率該当値テキスト"/>
        <xdr:cNvSpPr txBox="1"/>
      </xdr:nvSpPr>
      <xdr:spPr>
        <a:xfrm>
          <a:off x="16357600" y="679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71120</xdr:rowOff>
    </xdr:from>
    <xdr:to>
      <xdr:col>81</xdr:col>
      <xdr:colOff>101600</xdr:colOff>
      <xdr:row>40</xdr:row>
      <xdr:rowOff>1270</xdr:rowOff>
    </xdr:to>
    <xdr:sp macro="" textlink="">
      <xdr:nvSpPr>
        <xdr:cNvPr id="531" name="楕円 530"/>
        <xdr:cNvSpPr/>
      </xdr:nvSpPr>
      <xdr:spPr>
        <a:xfrm>
          <a:off x="15430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121920</xdr:rowOff>
    </xdr:from>
    <xdr:to>
      <xdr:col>85</xdr:col>
      <xdr:colOff>127000</xdr:colOff>
      <xdr:row>40</xdr:row>
      <xdr:rowOff>5334</xdr:rowOff>
    </xdr:to>
    <xdr:cxnSp macro="">
      <xdr:nvCxnSpPr>
        <xdr:cNvPr id="532" name="直線コネクタ 531"/>
        <xdr:cNvCxnSpPr/>
      </xdr:nvCxnSpPr>
      <xdr:spPr>
        <a:xfrm>
          <a:off x="15481300" y="680847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34544</xdr:rowOff>
    </xdr:from>
    <xdr:to>
      <xdr:col>76</xdr:col>
      <xdr:colOff>165100</xdr:colOff>
      <xdr:row>39</xdr:row>
      <xdr:rowOff>136144</xdr:rowOff>
    </xdr:to>
    <xdr:sp macro="" textlink="">
      <xdr:nvSpPr>
        <xdr:cNvPr id="533" name="楕円 532"/>
        <xdr:cNvSpPr/>
      </xdr:nvSpPr>
      <xdr:spPr>
        <a:xfrm>
          <a:off x="14541500" y="672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85344</xdr:rowOff>
    </xdr:from>
    <xdr:to>
      <xdr:col>81</xdr:col>
      <xdr:colOff>50800</xdr:colOff>
      <xdr:row>39</xdr:row>
      <xdr:rowOff>121920</xdr:rowOff>
    </xdr:to>
    <xdr:cxnSp macro="">
      <xdr:nvCxnSpPr>
        <xdr:cNvPr id="534" name="直線コネクタ 533"/>
        <xdr:cNvCxnSpPr/>
      </xdr:nvCxnSpPr>
      <xdr:spPr>
        <a:xfrm>
          <a:off x="14592300" y="677189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151130</xdr:rowOff>
    </xdr:from>
    <xdr:to>
      <xdr:col>72</xdr:col>
      <xdr:colOff>38100</xdr:colOff>
      <xdr:row>39</xdr:row>
      <xdr:rowOff>81280</xdr:rowOff>
    </xdr:to>
    <xdr:sp macro="" textlink="">
      <xdr:nvSpPr>
        <xdr:cNvPr id="535" name="楕円 534"/>
        <xdr:cNvSpPr/>
      </xdr:nvSpPr>
      <xdr:spPr>
        <a:xfrm>
          <a:off x="13652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30480</xdr:rowOff>
    </xdr:from>
    <xdr:to>
      <xdr:col>76</xdr:col>
      <xdr:colOff>114300</xdr:colOff>
      <xdr:row>39</xdr:row>
      <xdr:rowOff>85344</xdr:rowOff>
    </xdr:to>
    <xdr:cxnSp macro="">
      <xdr:nvCxnSpPr>
        <xdr:cNvPr id="536" name="直線コネクタ 535"/>
        <xdr:cNvCxnSpPr/>
      </xdr:nvCxnSpPr>
      <xdr:spPr>
        <a:xfrm>
          <a:off x="13703300" y="671703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96266</xdr:rowOff>
    </xdr:from>
    <xdr:to>
      <xdr:col>67</xdr:col>
      <xdr:colOff>101600</xdr:colOff>
      <xdr:row>39</xdr:row>
      <xdr:rowOff>26416</xdr:rowOff>
    </xdr:to>
    <xdr:sp macro="" textlink="">
      <xdr:nvSpPr>
        <xdr:cNvPr id="537" name="楕円 536"/>
        <xdr:cNvSpPr/>
      </xdr:nvSpPr>
      <xdr:spPr>
        <a:xfrm>
          <a:off x="12763500" y="661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147066</xdr:rowOff>
    </xdr:from>
    <xdr:to>
      <xdr:col>71</xdr:col>
      <xdr:colOff>177800</xdr:colOff>
      <xdr:row>39</xdr:row>
      <xdr:rowOff>30480</xdr:rowOff>
    </xdr:to>
    <xdr:cxnSp macro="">
      <xdr:nvCxnSpPr>
        <xdr:cNvPr id="538" name="直線コネクタ 537"/>
        <xdr:cNvCxnSpPr/>
      </xdr:nvCxnSpPr>
      <xdr:spPr>
        <a:xfrm>
          <a:off x="12814300" y="666216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8653</xdr:rowOff>
    </xdr:from>
    <xdr:ext cx="405111" cy="259045"/>
    <xdr:sp macro="" textlink="">
      <xdr:nvSpPr>
        <xdr:cNvPr id="539" name="n_1aveValue【一般廃棄物処理施設】&#10;有形固定資産減価償却率"/>
        <xdr:cNvSpPr txBox="1"/>
      </xdr:nvSpPr>
      <xdr:spPr>
        <a:xfrm>
          <a:off x="15266044" y="618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120667</xdr:rowOff>
    </xdr:from>
    <xdr:ext cx="405111" cy="259045"/>
    <xdr:sp macro="" textlink="">
      <xdr:nvSpPr>
        <xdr:cNvPr id="540" name="n_2aveValue【一般廃棄物処理施設】&#10;有形固定資産減価償却率"/>
        <xdr:cNvSpPr txBox="1"/>
      </xdr:nvSpPr>
      <xdr:spPr>
        <a:xfrm>
          <a:off x="14389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84091</xdr:rowOff>
    </xdr:from>
    <xdr:ext cx="405111" cy="259045"/>
    <xdr:sp macro="" textlink="">
      <xdr:nvSpPr>
        <xdr:cNvPr id="541" name="n_3aveValue【一般廃棄物処理施設】&#10;有形固定資産減価償却率"/>
        <xdr:cNvSpPr txBox="1"/>
      </xdr:nvSpPr>
      <xdr:spPr>
        <a:xfrm>
          <a:off x="13500744" y="6084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24655</xdr:rowOff>
    </xdr:from>
    <xdr:ext cx="405111" cy="259045"/>
    <xdr:sp macro="" textlink="">
      <xdr:nvSpPr>
        <xdr:cNvPr id="542" name="n_4aveValue【一般廃棄物処理施設】&#10;有形固定資産減価償却率"/>
        <xdr:cNvSpPr txBox="1"/>
      </xdr:nvSpPr>
      <xdr:spPr>
        <a:xfrm>
          <a:off x="12611744" y="619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163847</xdr:rowOff>
    </xdr:from>
    <xdr:ext cx="405111" cy="259045"/>
    <xdr:sp macro="" textlink="">
      <xdr:nvSpPr>
        <xdr:cNvPr id="543" name="n_1mainValue【一般廃棄物処理施設】&#10;有形固定資産減価償却率"/>
        <xdr:cNvSpPr txBox="1"/>
      </xdr:nvSpPr>
      <xdr:spPr>
        <a:xfrm>
          <a:off x="15266044"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127271</xdr:rowOff>
    </xdr:from>
    <xdr:ext cx="405111" cy="259045"/>
    <xdr:sp macro="" textlink="">
      <xdr:nvSpPr>
        <xdr:cNvPr id="544" name="n_2mainValue【一般廃棄物処理施設】&#10;有形固定資産減価償却率"/>
        <xdr:cNvSpPr txBox="1"/>
      </xdr:nvSpPr>
      <xdr:spPr>
        <a:xfrm>
          <a:off x="14389744" y="681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72407</xdr:rowOff>
    </xdr:from>
    <xdr:ext cx="405111" cy="259045"/>
    <xdr:sp macro="" textlink="">
      <xdr:nvSpPr>
        <xdr:cNvPr id="545" name="n_3mainValue【一般廃棄物処理施設】&#10;有形固定資産減価償却率"/>
        <xdr:cNvSpPr txBox="1"/>
      </xdr:nvSpPr>
      <xdr:spPr>
        <a:xfrm>
          <a:off x="135007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17543</xdr:rowOff>
    </xdr:from>
    <xdr:ext cx="405111" cy="259045"/>
    <xdr:sp macro="" textlink="">
      <xdr:nvSpPr>
        <xdr:cNvPr id="546" name="n_4mainValue【一般廃棄物処理施設】&#10;有形固定資産減価償却率"/>
        <xdr:cNvSpPr txBox="1"/>
      </xdr:nvSpPr>
      <xdr:spPr>
        <a:xfrm>
          <a:off x="126117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2" name="テキスト ボックス 56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4" name="テキスト ボックス 56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6" name="テキスト ボックス 56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8" name="テキスト ボックス 56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76448</xdr:rowOff>
    </xdr:from>
    <xdr:to>
      <xdr:col>116</xdr:col>
      <xdr:colOff>62864</xdr:colOff>
      <xdr:row>42</xdr:row>
      <xdr:rowOff>28987</xdr:rowOff>
    </xdr:to>
    <xdr:cxnSp macro="">
      <xdr:nvCxnSpPr>
        <xdr:cNvPr id="570" name="直線コネクタ 569"/>
        <xdr:cNvCxnSpPr/>
      </xdr:nvCxnSpPr>
      <xdr:spPr>
        <a:xfrm flipV="1">
          <a:off x="22160864" y="5905748"/>
          <a:ext cx="0" cy="1324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32814</xdr:rowOff>
    </xdr:from>
    <xdr:ext cx="469744" cy="259045"/>
    <xdr:sp macro="" textlink="">
      <xdr:nvSpPr>
        <xdr:cNvPr id="571" name="【一般廃棄物処理施設】&#10;一人当たり有形固定資産（償却資産）額最小値テキスト"/>
        <xdr:cNvSpPr txBox="1"/>
      </xdr:nvSpPr>
      <xdr:spPr>
        <a:xfrm>
          <a:off x="22199600" y="723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28987</xdr:rowOff>
    </xdr:from>
    <xdr:to>
      <xdr:col>116</xdr:col>
      <xdr:colOff>152400</xdr:colOff>
      <xdr:row>42</xdr:row>
      <xdr:rowOff>28987</xdr:rowOff>
    </xdr:to>
    <xdr:cxnSp macro="">
      <xdr:nvCxnSpPr>
        <xdr:cNvPr id="572" name="直線コネクタ 571"/>
        <xdr:cNvCxnSpPr/>
      </xdr:nvCxnSpPr>
      <xdr:spPr>
        <a:xfrm>
          <a:off x="22072600" y="72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23125</xdr:rowOff>
    </xdr:from>
    <xdr:ext cx="599010" cy="259045"/>
    <xdr:sp macro="" textlink="">
      <xdr:nvSpPr>
        <xdr:cNvPr id="573" name="【一般廃棄物処理施設】&#10;一人当たり有形固定資産（償却資産）額最大値テキスト"/>
        <xdr:cNvSpPr txBox="1"/>
      </xdr:nvSpPr>
      <xdr:spPr>
        <a:xfrm>
          <a:off x="22199600" y="5680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76448</xdr:rowOff>
    </xdr:from>
    <xdr:to>
      <xdr:col>116</xdr:col>
      <xdr:colOff>152400</xdr:colOff>
      <xdr:row>34</xdr:row>
      <xdr:rowOff>76448</xdr:rowOff>
    </xdr:to>
    <xdr:cxnSp macro="">
      <xdr:nvCxnSpPr>
        <xdr:cNvPr id="574" name="直線コネクタ 573"/>
        <xdr:cNvCxnSpPr/>
      </xdr:nvCxnSpPr>
      <xdr:spPr>
        <a:xfrm>
          <a:off x="22072600" y="5905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91402</xdr:rowOff>
    </xdr:from>
    <xdr:ext cx="534377" cy="259045"/>
    <xdr:sp macro="" textlink="">
      <xdr:nvSpPr>
        <xdr:cNvPr id="575" name="【一般廃棄物処理施設】&#10;一人当たり有形固定資産（償却資産）額平均値テキスト"/>
        <xdr:cNvSpPr txBox="1"/>
      </xdr:nvSpPr>
      <xdr:spPr>
        <a:xfrm>
          <a:off x="22199600" y="677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68525</xdr:rowOff>
    </xdr:from>
    <xdr:to>
      <xdr:col>116</xdr:col>
      <xdr:colOff>114300</xdr:colOff>
      <xdr:row>40</xdr:row>
      <xdr:rowOff>170125</xdr:rowOff>
    </xdr:to>
    <xdr:sp macro="" textlink="">
      <xdr:nvSpPr>
        <xdr:cNvPr id="576" name="フローチャート: 判断 575"/>
        <xdr:cNvSpPr/>
      </xdr:nvSpPr>
      <xdr:spPr>
        <a:xfrm>
          <a:off x="22110700" y="692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117915</xdr:rowOff>
    </xdr:from>
    <xdr:to>
      <xdr:col>112</xdr:col>
      <xdr:colOff>38100</xdr:colOff>
      <xdr:row>41</xdr:row>
      <xdr:rowOff>48065</xdr:rowOff>
    </xdr:to>
    <xdr:sp macro="" textlink="">
      <xdr:nvSpPr>
        <xdr:cNvPr id="577" name="フローチャート: 判断 576"/>
        <xdr:cNvSpPr/>
      </xdr:nvSpPr>
      <xdr:spPr>
        <a:xfrm>
          <a:off x="21272500" y="697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132286</xdr:rowOff>
    </xdr:from>
    <xdr:to>
      <xdr:col>107</xdr:col>
      <xdr:colOff>101600</xdr:colOff>
      <xdr:row>41</xdr:row>
      <xdr:rowOff>62436</xdr:rowOff>
    </xdr:to>
    <xdr:sp macro="" textlink="">
      <xdr:nvSpPr>
        <xdr:cNvPr id="578" name="フローチャート: 判断 577"/>
        <xdr:cNvSpPr/>
      </xdr:nvSpPr>
      <xdr:spPr>
        <a:xfrm>
          <a:off x="20383500" y="699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133921</xdr:rowOff>
    </xdr:from>
    <xdr:to>
      <xdr:col>102</xdr:col>
      <xdr:colOff>165100</xdr:colOff>
      <xdr:row>41</xdr:row>
      <xdr:rowOff>64071</xdr:rowOff>
    </xdr:to>
    <xdr:sp macro="" textlink="">
      <xdr:nvSpPr>
        <xdr:cNvPr id="579" name="フローチャート: 判断 578"/>
        <xdr:cNvSpPr/>
      </xdr:nvSpPr>
      <xdr:spPr>
        <a:xfrm>
          <a:off x="19494500" y="69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111910</xdr:rowOff>
    </xdr:from>
    <xdr:to>
      <xdr:col>98</xdr:col>
      <xdr:colOff>38100</xdr:colOff>
      <xdr:row>41</xdr:row>
      <xdr:rowOff>42060</xdr:rowOff>
    </xdr:to>
    <xdr:sp macro="" textlink="">
      <xdr:nvSpPr>
        <xdr:cNvPr id="580" name="フローチャート: 判断 579"/>
        <xdr:cNvSpPr/>
      </xdr:nvSpPr>
      <xdr:spPr>
        <a:xfrm>
          <a:off x="18605500" y="696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56200</xdr:rowOff>
    </xdr:from>
    <xdr:to>
      <xdr:col>116</xdr:col>
      <xdr:colOff>114300</xdr:colOff>
      <xdr:row>41</xdr:row>
      <xdr:rowOff>157800</xdr:rowOff>
    </xdr:to>
    <xdr:sp macro="" textlink="">
      <xdr:nvSpPr>
        <xdr:cNvPr id="586" name="楕円 585"/>
        <xdr:cNvSpPr/>
      </xdr:nvSpPr>
      <xdr:spPr>
        <a:xfrm>
          <a:off x="22110700" y="708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142577</xdr:rowOff>
    </xdr:from>
    <xdr:ext cx="534377" cy="259045"/>
    <xdr:sp macro="" textlink="">
      <xdr:nvSpPr>
        <xdr:cNvPr id="587" name="【一般廃棄物処理施設】&#10;一人当たり有形固定資産（償却資産）額該当値テキスト"/>
        <xdr:cNvSpPr txBox="1"/>
      </xdr:nvSpPr>
      <xdr:spPr>
        <a:xfrm>
          <a:off x="22199600" y="700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55674</xdr:rowOff>
    </xdr:from>
    <xdr:to>
      <xdr:col>112</xdr:col>
      <xdr:colOff>38100</xdr:colOff>
      <xdr:row>41</xdr:row>
      <xdr:rowOff>157274</xdr:rowOff>
    </xdr:to>
    <xdr:sp macro="" textlink="">
      <xdr:nvSpPr>
        <xdr:cNvPr id="588" name="楕円 587"/>
        <xdr:cNvSpPr/>
      </xdr:nvSpPr>
      <xdr:spPr>
        <a:xfrm>
          <a:off x="21272500" y="708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106474</xdr:rowOff>
    </xdr:from>
    <xdr:to>
      <xdr:col>116</xdr:col>
      <xdr:colOff>63500</xdr:colOff>
      <xdr:row>41</xdr:row>
      <xdr:rowOff>107000</xdr:rowOff>
    </xdr:to>
    <xdr:cxnSp macro="">
      <xdr:nvCxnSpPr>
        <xdr:cNvPr id="589" name="直線コネクタ 588"/>
        <xdr:cNvCxnSpPr/>
      </xdr:nvCxnSpPr>
      <xdr:spPr>
        <a:xfrm>
          <a:off x="21323300" y="7135924"/>
          <a:ext cx="8382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56531</xdr:rowOff>
    </xdr:from>
    <xdr:to>
      <xdr:col>107</xdr:col>
      <xdr:colOff>101600</xdr:colOff>
      <xdr:row>41</xdr:row>
      <xdr:rowOff>158131</xdr:rowOff>
    </xdr:to>
    <xdr:sp macro="" textlink="">
      <xdr:nvSpPr>
        <xdr:cNvPr id="590" name="楕円 589"/>
        <xdr:cNvSpPr/>
      </xdr:nvSpPr>
      <xdr:spPr>
        <a:xfrm>
          <a:off x="20383500" y="708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106474</xdr:rowOff>
    </xdr:from>
    <xdr:to>
      <xdr:col>111</xdr:col>
      <xdr:colOff>177800</xdr:colOff>
      <xdr:row>41</xdr:row>
      <xdr:rowOff>107331</xdr:rowOff>
    </xdr:to>
    <xdr:cxnSp macro="">
      <xdr:nvCxnSpPr>
        <xdr:cNvPr id="591" name="直線コネクタ 590"/>
        <xdr:cNvCxnSpPr/>
      </xdr:nvCxnSpPr>
      <xdr:spPr>
        <a:xfrm flipV="1">
          <a:off x="20434300" y="7135924"/>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56497</xdr:rowOff>
    </xdr:from>
    <xdr:to>
      <xdr:col>102</xdr:col>
      <xdr:colOff>165100</xdr:colOff>
      <xdr:row>41</xdr:row>
      <xdr:rowOff>158097</xdr:rowOff>
    </xdr:to>
    <xdr:sp macro="" textlink="">
      <xdr:nvSpPr>
        <xdr:cNvPr id="592" name="楕円 591"/>
        <xdr:cNvSpPr/>
      </xdr:nvSpPr>
      <xdr:spPr>
        <a:xfrm>
          <a:off x="19494500" y="708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107297</xdr:rowOff>
    </xdr:from>
    <xdr:to>
      <xdr:col>107</xdr:col>
      <xdr:colOff>50800</xdr:colOff>
      <xdr:row>41</xdr:row>
      <xdr:rowOff>107331</xdr:rowOff>
    </xdr:to>
    <xdr:cxnSp macro="">
      <xdr:nvCxnSpPr>
        <xdr:cNvPr id="593" name="直線コネクタ 592"/>
        <xdr:cNvCxnSpPr/>
      </xdr:nvCxnSpPr>
      <xdr:spPr>
        <a:xfrm>
          <a:off x="19545300" y="7136747"/>
          <a:ext cx="8890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57697</xdr:rowOff>
    </xdr:from>
    <xdr:to>
      <xdr:col>98</xdr:col>
      <xdr:colOff>38100</xdr:colOff>
      <xdr:row>41</xdr:row>
      <xdr:rowOff>159297</xdr:rowOff>
    </xdr:to>
    <xdr:sp macro="" textlink="">
      <xdr:nvSpPr>
        <xdr:cNvPr id="594" name="楕円 593"/>
        <xdr:cNvSpPr/>
      </xdr:nvSpPr>
      <xdr:spPr>
        <a:xfrm>
          <a:off x="18605500" y="708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107297</xdr:rowOff>
    </xdr:from>
    <xdr:to>
      <xdr:col>102</xdr:col>
      <xdr:colOff>114300</xdr:colOff>
      <xdr:row>41</xdr:row>
      <xdr:rowOff>108497</xdr:rowOff>
    </xdr:to>
    <xdr:cxnSp macro="">
      <xdr:nvCxnSpPr>
        <xdr:cNvPr id="595" name="直線コネクタ 594"/>
        <xdr:cNvCxnSpPr/>
      </xdr:nvCxnSpPr>
      <xdr:spPr>
        <a:xfrm flipV="1">
          <a:off x="18656300" y="7136747"/>
          <a:ext cx="8890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64592</xdr:rowOff>
    </xdr:from>
    <xdr:ext cx="534377" cy="259045"/>
    <xdr:sp macro="" textlink="">
      <xdr:nvSpPr>
        <xdr:cNvPr id="596" name="n_1aveValue【一般廃棄物処理施設】&#10;一人当たり有形固定資産（償却資産）額"/>
        <xdr:cNvSpPr txBox="1"/>
      </xdr:nvSpPr>
      <xdr:spPr>
        <a:xfrm>
          <a:off x="21043411" y="675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78963</xdr:rowOff>
    </xdr:from>
    <xdr:ext cx="534377" cy="259045"/>
    <xdr:sp macro="" textlink="">
      <xdr:nvSpPr>
        <xdr:cNvPr id="597" name="n_2aveValue【一般廃棄物処理施設】&#10;一人当たり有形固定資産（償却資産）額"/>
        <xdr:cNvSpPr txBox="1"/>
      </xdr:nvSpPr>
      <xdr:spPr>
        <a:xfrm>
          <a:off x="20167111" y="676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80598</xdr:rowOff>
    </xdr:from>
    <xdr:ext cx="534377" cy="259045"/>
    <xdr:sp macro="" textlink="">
      <xdr:nvSpPr>
        <xdr:cNvPr id="598" name="n_3aveValue【一般廃棄物処理施設】&#10;一人当たり有形固定資産（償却資産）額"/>
        <xdr:cNvSpPr txBox="1"/>
      </xdr:nvSpPr>
      <xdr:spPr>
        <a:xfrm>
          <a:off x="19278111" y="676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58587</xdr:rowOff>
    </xdr:from>
    <xdr:ext cx="534377" cy="259045"/>
    <xdr:sp macro="" textlink="">
      <xdr:nvSpPr>
        <xdr:cNvPr id="599" name="n_4aveValue【一般廃棄物処理施設】&#10;一人当たり有形固定資産（償却資産）額"/>
        <xdr:cNvSpPr txBox="1"/>
      </xdr:nvSpPr>
      <xdr:spPr>
        <a:xfrm>
          <a:off x="18389111" y="67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148401</xdr:rowOff>
    </xdr:from>
    <xdr:ext cx="534377" cy="259045"/>
    <xdr:sp macro="" textlink="">
      <xdr:nvSpPr>
        <xdr:cNvPr id="600" name="n_1mainValue【一般廃棄物処理施設】&#10;一人当たり有形固定資産（償却資産）額"/>
        <xdr:cNvSpPr txBox="1"/>
      </xdr:nvSpPr>
      <xdr:spPr>
        <a:xfrm>
          <a:off x="21043411" y="717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149258</xdr:rowOff>
    </xdr:from>
    <xdr:ext cx="534377" cy="259045"/>
    <xdr:sp macro="" textlink="">
      <xdr:nvSpPr>
        <xdr:cNvPr id="601" name="n_2mainValue【一般廃棄物処理施設】&#10;一人当たり有形固定資産（償却資産）額"/>
        <xdr:cNvSpPr txBox="1"/>
      </xdr:nvSpPr>
      <xdr:spPr>
        <a:xfrm>
          <a:off x="20167111" y="717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149224</xdr:rowOff>
    </xdr:from>
    <xdr:ext cx="534377" cy="259045"/>
    <xdr:sp macro="" textlink="">
      <xdr:nvSpPr>
        <xdr:cNvPr id="602" name="n_3mainValue【一般廃棄物処理施設】&#10;一人当たり有形固定資産（償却資産）額"/>
        <xdr:cNvSpPr txBox="1"/>
      </xdr:nvSpPr>
      <xdr:spPr>
        <a:xfrm>
          <a:off x="19278111" y="717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150424</xdr:rowOff>
    </xdr:from>
    <xdr:ext cx="534377" cy="259045"/>
    <xdr:sp macro="" textlink="">
      <xdr:nvSpPr>
        <xdr:cNvPr id="603" name="n_4mainValue【一般廃棄物処理施設】&#10;一人当たり有形固定資産（償却資産）額"/>
        <xdr:cNvSpPr txBox="1"/>
      </xdr:nvSpPr>
      <xdr:spPr>
        <a:xfrm>
          <a:off x="18389111" y="717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4" name="テキスト ボックス 61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6" name="テキスト ボックス 61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8" name="テキスト ボックス 6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2" name="テキスト ボックス 6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4" name="テキスト ボックス 62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6" name="テキスト ボックス 6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63</xdr:row>
      <xdr:rowOff>87630</xdr:rowOff>
    </xdr:to>
    <xdr:cxnSp macro="">
      <xdr:nvCxnSpPr>
        <xdr:cNvPr id="628" name="直線コネクタ 627"/>
        <xdr:cNvCxnSpPr/>
      </xdr:nvCxnSpPr>
      <xdr:spPr>
        <a:xfrm flipV="1">
          <a:off x="16318864" y="963930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91457</xdr:rowOff>
    </xdr:from>
    <xdr:ext cx="405111" cy="259045"/>
    <xdr:sp macro="" textlink="">
      <xdr:nvSpPr>
        <xdr:cNvPr id="629" name="【保健センター・保健所】&#10;有形固定資産減価償却率最小値テキスト"/>
        <xdr:cNvSpPr txBox="1"/>
      </xdr:nvSpPr>
      <xdr:spPr>
        <a:xfrm>
          <a:off x="163576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87630</xdr:rowOff>
    </xdr:from>
    <xdr:to>
      <xdr:col>86</xdr:col>
      <xdr:colOff>25400</xdr:colOff>
      <xdr:row>63</xdr:row>
      <xdr:rowOff>87630</xdr:rowOff>
    </xdr:to>
    <xdr:cxnSp macro="">
      <xdr:nvCxnSpPr>
        <xdr:cNvPr id="630" name="直線コネクタ 629"/>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631" name="【保健センター・保健所】&#10;有形固定資産減価償却率最大値テキスト"/>
        <xdr:cNvSpPr txBox="1"/>
      </xdr:nvSpPr>
      <xdr:spPr>
        <a:xfrm>
          <a:off x="163576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632" name="直線コネクタ 631"/>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72407</xdr:rowOff>
    </xdr:from>
    <xdr:ext cx="405111" cy="259045"/>
    <xdr:sp macro="" textlink="">
      <xdr:nvSpPr>
        <xdr:cNvPr id="633" name="【保健センター・保健所】&#10;有形固定資産減価償却率平均値テキスト"/>
        <xdr:cNvSpPr txBox="1"/>
      </xdr:nvSpPr>
      <xdr:spPr>
        <a:xfrm>
          <a:off x="16357600" y="10016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93980</xdr:rowOff>
    </xdr:from>
    <xdr:to>
      <xdr:col>85</xdr:col>
      <xdr:colOff>177800</xdr:colOff>
      <xdr:row>59</xdr:row>
      <xdr:rowOff>24130</xdr:rowOff>
    </xdr:to>
    <xdr:sp macro="" textlink="">
      <xdr:nvSpPr>
        <xdr:cNvPr id="634" name="フローチャート: 判断 633"/>
        <xdr:cNvSpPr/>
      </xdr:nvSpPr>
      <xdr:spPr>
        <a:xfrm>
          <a:off x="162687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xdr:rowOff>
    </xdr:from>
    <xdr:to>
      <xdr:col>81</xdr:col>
      <xdr:colOff>101600</xdr:colOff>
      <xdr:row>58</xdr:row>
      <xdr:rowOff>115570</xdr:rowOff>
    </xdr:to>
    <xdr:sp macro="" textlink="">
      <xdr:nvSpPr>
        <xdr:cNvPr id="635" name="フローチャート: 判断 634"/>
        <xdr:cNvSpPr/>
      </xdr:nvSpPr>
      <xdr:spPr>
        <a:xfrm>
          <a:off x="15430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636" name="フローチャート: 判断 635"/>
        <xdr:cNvSpPr/>
      </xdr:nvSpPr>
      <xdr:spPr>
        <a:xfrm>
          <a:off x="14541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44450</xdr:rowOff>
    </xdr:from>
    <xdr:to>
      <xdr:col>72</xdr:col>
      <xdr:colOff>38100</xdr:colOff>
      <xdr:row>57</xdr:row>
      <xdr:rowOff>146050</xdr:rowOff>
    </xdr:to>
    <xdr:sp macro="" textlink="">
      <xdr:nvSpPr>
        <xdr:cNvPr id="637" name="フローチャート: 判断 636"/>
        <xdr:cNvSpPr/>
      </xdr:nvSpPr>
      <xdr:spPr>
        <a:xfrm>
          <a:off x="136525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139700</xdr:rowOff>
    </xdr:from>
    <xdr:to>
      <xdr:col>67</xdr:col>
      <xdr:colOff>101600</xdr:colOff>
      <xdr:row>57</xdr:row>
      <xdr:rowOff>69850</xdr:rowOff>
    </xdr:to>
    <xdr:sp macro="" textlink="">
      <xdr:nvSpPr>
        <xdr:cNvPr id="638" name="フローチャート: 判断 637"/>
        <xdr:cNvSpPr/>
      </xdr:nvSpPr>
      <xdr:spPr>
        <a:xfrm>
          <a:off x="127635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48260</xdr:rowOff>
    </xdr:from>
    <xdr:to>
      <xdr:col>85</xdr:col>
      <xdr:colOff>177800</xdr:colOff>
      <xdr:row>58</xdr:row>
      <xdr:rowOff>149860</xdr:rowOff>
    </xdr:to>
    <xdr:sp macro="" textlink="">
      <xdr:nvSpPr>
        <xdr:cNvPr id="644" name="楕円 643"/>
        <xdr:cNvSpPr/>
      </xdr:nvSpPr>
      <xdr:spPr>
        <a:xfrm>
          <a:off x="162687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71137</xdr:rowOff>
    </xdr:from>
    <xdr:ext cx="405111" cy="259045"/>
    <xdr:sp macro="" textlink="">
      <xdr:nvSpPr>
        <xdr:cNvPr id="645" name="【保健センター・保健所】&#10;有形固定資産減価償却率該当値テキスト"/>
        <xdr:cNvSpPr txBox="1"/>
      </xdr:nvSpPr>
      <xdr:spPr>
        <a:xfrm>
          <a:off x="16357600"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139700</xdr:rowOff>
    </xdr:from>
    <xdr:to>
      <xdr:col>81</xdr:col>
      <xdr:colOff>101600</xdr:colOff>
      <xdr:row>58</xdr:row>
      <xdr:rowOff>69850</xdr:rowOff>
    </xdr:to>
    <xdr:sp macro="" textlink="">
      <xdr:nvSpPr>
        <xdr:cNvPr id="646" name="楕円 645"/>
        <xdr:cNvSpPr/>
      </xdr:nvSpPr>
      <xdr:spPr>
        <a:xfrm>
          <a:off x="15430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19050</xdr:rowOff>
    </xdr:from>
    <xdr:to>
      <xdr:col>85</xdr:col>
      <xdr:colOff>127000</xdr:colOff>
      <xdr:row>58</xdr:row>
      <xdr:rowOff>99060</xdr:rowOff>
    </xdr:to>
    <xdr:cxnSp macro="">
      <xdr:nvCxnSpPr>
        <xdr:cNvPr id="647" name="直線コネクタ 646"/>
        <xdr:cNvCxnSpPr/>
      </xdr:nvCxnSpPr>
      <xdr:spPr>
        <a:xfrm>
          <a:off x="15481300" y="996315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59690</xdr:rowOff>
    </xdr:from>
    <xdr:to>
      <xdr:col>76</xdr:col>
      <xdr:colOff>165100</xdr:colOff>
      <xdr:row>57</xdr:row>
      <xdr:rowOff>161290</xdr:rowOff>
    </xdr:to>
    <xdr:sp macro="" textlink="">
      <xdr:nvSpPr>
        <xdr:cNvPr id="648" name="楕円 647"/>
        <xdr:cNvSpPr/>
      </xdr:nvSpPr>
      <xdr:spPr>
        <a:xfrm>
          <a:off x="14541500" y="98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110490</xdr:rowOff>
    </xdr:from>
    <xdr:to>
      <xdr:col>81</xdr:col>
      <xdr:colOff>50800</xdr:colOff>
      <xdr:row>58</xdr:row>
      <xdr:rowOff>19050</xdr:rowOff>
    </xdr:to>
    <xdr:cxnSp macro="">
      <xdr:nvCxnSpPr>
        <xdr:cNvPr id="649" name="直線コネクタ 648"/>
        <xdr:cNvCxnSpPr/>
      </xdr:nvCxnSpPr>
      <xdr:spPr>
        <a:xfrm>
          <a:off x="14592300" y="988314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6350</xdr:rowOff>
    </xdr:from>
    <xdr:to>
      <xdr:col>72</xdr:col>
      <xdr:colOff>38100</xdr:colOff>
      <xdr:row>57</xdr:row>
      <xdr:rowOff>107950</xdr:rowOff>
    </xdr:to>
    <xdr:sp macro="" textlink="">
      <xdr:nvSpPr>
        <xdr:cNvPr id="650" name="楕円 649"/>
        <xdr:cNvSpPr/>
      </xdr:nvSpPr>
      <xdr:spPr>
        <a:xfrm>
          <a:off x="13652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57150</xdr:rowOff>
    </xdr:from>
    <xdr:to>
      <xdr:col>76</xdr:col>
      <xdr:colOff>114300</xdr:colOff>
      <xdr:row>57</xdr:row>
      <xdr:rowOff>110490</xdr:rowOff>
    </xdr:to>
    <xdr:cxnSp macro="">
      <xdr:nvCxnSpPr>
        <xdr:cNvPr id="651" name="直線コネクタ 650"/>
        <xdr:cNvCxnSpPr/>
      </xdr:nvCxnSpPr>
      <xdr:spPr>
        <a:xfrm>
          <a:off x="13703300" y="98298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128270</xdr:rowOff>
    </xdr:from>
    <xdr:to>
      <xdr:col>67</xdr:col>
      <xdr:colOff>101600</xdr:colOff>
      <xdr:row>57</xdr:row>
      <xdr:rowOff>58420</xdr:rowOff>
    </xdr:to>
    <xdr:sp macro="" textlink="">
      <xdr:nvSpPr>
        <xdr:cNvPr id="652" name="楕円 651"/>
        <xdr:cNvSpPr/>
      </xdr:nvSpPr>
      <xdr:spPr>
        <a:xfrm>
          <a:off x="12763500" y="97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7620</xdr:rowOff>
    </xdr:from>
    <xdr:to>
      <xdr:col>71</xdr:col>
      <xdr:colOff>177800</xdr:colOff>
      <xdr:row>57</xdr:row>
      <xdr:rowOff>57150</xdr:rowOff>
    </xdr:to>
    <xdr:cxnSp macro="">
      <xdr:nvCxnSpPr>
        <xdr:cNvPr id="653" name="直線コネクタ 652"/>
        <xdr:cNvCxnSpPr/>
      </xdr:nvCxnSpPr>
      <xdr:spPr>
        <a:xfrm>
          <a:off x="12814300" y="97802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106697</xdr:rowOff>
    </xdr:from>
    <xdr:ext cx="405111" cy="259045"/>
    <xdr:sp macro="" textlink="">
      <xdr:nvSpPr>
        <xdr:cNvPr id="654" name="n_1aveValue【保健センター・保健所】&#10;有形固定資産減価償却率"/>
        <xdr:cNvSpPr txBox="1"/>
      </xdr:nvSpPr>
      <xdr:spPr>
        <a:xfrm>
          <a:off x="15266044" y="1005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99077</xdr:rowOff>
    </xdr:from>
    <xdr:ext cx="405111" cy="259045"/>
    <xdr:sp macro="" textlink="">
      <xdr:nvSpPr>
        <xdr:cNvPr id="655" name="n_2aveValue【保健センター・保健所】&#10;有形固定資産減価償却率"/>
        <xdr:cNvSpPr txBox="1"/>
      </xdr:nvSpPr>
      <xdr:spPr>
        <a:xfrm>
          <a:off x="14389744" y="1004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137177</xdr:rowOff>
    </xdr:from>
    <xdr:ext cx="405111" cy="259045"/>
    <xdr:sp macro="" textlink="">
      <xdr:nvSpPr>
        <xdr:cNvPr id="656" name="n_3aveValue【保健センター・保健所】&#10;有形固定資産減価償却率"/>
        <xdr:cNvSpPr txBox="1"/>
      </xdr:nvSpPr>
      <xdr:spPr>
        <a:xfrm>
          <a:off x="13500744" y="9909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60977</xdr:rowOff>
    </xdr:from>
    <xdr:ext cx="405111" cy="259045"/>
    <xdr:sp macro="" textlink="">
      <xdr:nvSpPr>
        <xdr:cNvPr id="657" name="n_4aveValue【保健センター・保健所】&#10;有形固定資産減価償却率"/>
        <xdr:cNvSpPr txBox="1"/>
      </xdr:nvSpPr>
      <xdr:spPr>
        <a:xfrm>
          <a:off x="12611744" y="983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86377</xdr:rowOff>
    </xdr:from>
    <xdr:ext cx="405111" cy="259045"/>
    <xdr:sp macro="" textlink="">
      <xdr:nvSpPr>
        <xdr:cNvPr id="658" name="n_1mainValue【保健センター・保健所】&#10;有形固定資産減価償却率"/>
        <xdr:cNvSpPr txBox="1"/>
      </xdr:nvSpPr>
      <xdr:spPr>
        <a:xfrm>
          <a:off x="152660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6367</xdr:rowOff>
    </xdr:from>
    <xdr:ext cx="405111" cy="259045"/>
    <xdr:sp macro="" textlink="">
      <xdr:nvSpPr>
        <xdr:cNvPr id="659" name="n_2mainValue【保健センター・保健所】&#10;有形固定資産減価償却率"/>
        <xdr:cNvSpPr txBox="1"/>
      </xdr:nvSpPr>
      <xdr:spPr>
        <a:xfrm>
          <a:off x="14389744"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124477</xdr:rowOff>
    </xdr:from>
    <xdr:ext cx="405111" cy="259045"/>
    <xdr:sp macro="" textlink="">
      <xdr:nvSpPr>
        <xdr:cNvPr id="660" name="n_3mainValue【保健センター・保健所】&#10;有形固定資産減価償却率"/>
        <xdr:cNvSpPr txBox="1"/>
      </xdr:nvSpPr>
      <xdr:spPr>
        <a:xfrm>
          <a:off x="135007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74947</xdr:rowOff>
    </xdr:from>
    <xdr:ext cx="405111" cy="259045"/>
    <xdr:sp macro="" textlink="">
      <xdr:nvSpPr>
        <xdr:cNvPr id="661" name="n_4mainValue【保健センター・保健所】&#10;有形固定資産減価償却率"/>
        <xdr:cNvSpPr txBox="1"/>
      </xdr:nvSpPr>
      <xdr:spPr>
        <a:xfrm>
          <a:off x="12611744" y="950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2" name="直線コネクタ 67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3" name="テキスト ボックス 67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4" name="直線コネクタ 67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5" name="テキスト ボックス 67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6" name="直線コネクタ 67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7" name="テキスト ボックス 67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8" name="直線コネクタ 67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9" name="テキスト ボックス 67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1" name="テキスト ボックス 6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683" name="直線コネクタ 682"/>
        <xdr:cNvCxnSpPr/>
      </xdr:nvCxnSpPr>
      <xdr:spPr>
        <a:xfrm flipV="1">
          <a:off x="2216086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684" name="【保健センター・保健所】&#10;一人当たり面積最小値テキスト"/>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685" name="直線コネクタ 684"/>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686"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687" name="直線コネクタ 686"/>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64787</xdr:rowOff>
    </xdr:from>
    <xdr:ext cx="469744" cy="259045"/>
    <xdr:sp macro="" textlink="">
      <xdr:nvSpPr>
        <xdr:cNvPr id="688" name="【保健センター・保健所】&#10;一人当たり面積平均値テキスト"/>
        <xdr:cNvSpPr txBox="1"/>
      </xdr:nvSpPr>
      <xdr:spPr>
        <a:xfrm>
          <a:off x="221996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86360</xdr:rowOff>
    </xdr:from>
    <xdr:to>
      <xdr:col>116</xdr:col>
      <xdr:colOff>114300</xdr:colOff>
      <xdr:row>61</xdr:row>
      <xdr:rowOff>16510</xdr:rowOff>
    </xdr:to>
    <xdr:sp macro="" textlink="">
      <xdr:nvSpPr>
        <xdr:cNvPr id="689" name="フローチャート: 判断 688"/>
        <xdr:cNvSpPr/>
      </xdr:nvSpPr>
      <xdr:spPr>
        <a:xfrm>
          <a:off x="22110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63500</xdr:rowOff>
    </xdr:from>
    <xdr:to>
      <xdr:col>112</xdr:col>
      <xdr:colOff>38100</xdr:colOff>
      <xdr:row>60</xdr:row>
      <xdr:rowOff>165100</xdr:rowOff>
    </xdr:to>
    <xdr:sp macro="" textlink="">
      <xdr:nvSpPr>
        <xdr:cNvPr id="690" name="フローチャート: 判断 689"/>
        <xdr:cNvSpPr/>
      </xdr:nvSpPr>
      <xdr:spPr>
        <a:xfrm>
          <a:off x="2127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132080</xdr:rowOff>
    </xdr:from>
    <xdr:to>
      <xdr:col>107</xdr:col>
      <xdr:colOff>101600</xdr:colOff>
      <xdr:row>61</xdr:row>
      <xdr:rowOff>62230</xdr:rowOff>
    </xdr:to>
    <xdr:sp macro="" textlink="">
      <xdr:nvSpPr>
        <xdr:cNvPr id="691" name="フローチャート: 判断 690"/>
        <xdr:cNvSpPr/>
      </xdr:nvSpPr>
      <xdr:spPr>
        <a:xfrm>
          <a:off x="2038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109220</xdr:rowOff>
    </xdr:from>
    <xdr:to>
      <xdr:col>102</xdr:col>
      <xdr:colOff>165100</xdr:colOff>
      <xdr:row>61</xdr:row>
      <xdr:rowOff>39370</xdr:rowOff>
    </xdr:to>
    <xdr:sp macro="" textlink="">
      <xdr:nvSpPr>
        <xdr:cNvPr id="692" name="フローチャート: 判断 691"/>
        <xdr:cNvSpPr/>
      </xdr:nvSpPr>
      <xdr:spPr>
        <a:xfrm>
          <a:off x="19494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17780</xdr:rowOff>
    </xdr:from>
    <xdr:to>
      <xdr:col>98</xdr:col>
      <xdr:colOff>38100</xdr:colOff>
      <xdr:row>60</xdr:row>
      <xdr:rowOff>119380</xdr:rowOff>
    </xdr:to>
    <xdr:sp macro="" textlink="">
      <xdr:nvSpPr>
        <xdr:cNvPr id="693" name="フローチャート: 判断 692"/>
        <xdr:cNvSpPr/>
      </xdr:nvSpPr>
      <xdr:spPr>
        <a:xfrm>
          <a:off x="18605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4" name="テキスト ボックス 6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166370</xdr:rowOff>
    </xdr:from>
    <xdr:to>
      <xdr:col>116</xdr:col>
      <xdr:colOff>114300</xdr:colOff>
      <xdr:row>58</xdr:row>
      <xdr:rowOff>96520</xdr:rowOff>
    </xdr:to>
    <xdr:sp macro="" textlink="">
      <xdr:nvSpPr>
        <xdr:cNvPr id="699" name="楕円 698"/>
        <xdr:cNvSpPr/>
      </xdr:nvSpPr>
      <xdr:spPr>
        <a:xfrm>
          <a:off x="221107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17797</xdr:rowOff>
    </xdr:from>
    <xdr:ext cx="469744" cy="259045"/>
    <xdr:sp macro="" textlink="">
      <xdr:nvSpPr>
        <xdr:cNvPr id="700" name="【保健センター・保健所】&#10;一人当たり面積該当値テキスト"/>
        <xdr:cNvSpPr txBox="1"/>
      </xdr:nvSpPr>
      <xdr:spPr>
        <a:xfrm>
          <a:off x="22199600" y="979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17780</xdr:rowOff>
    </xdr:from>
    <xdr:to>
      <xdr:col>112</xdr:col>
      <xdr:colOff>38100</xdr:colOff>
      <xdr:row>58</xdr:row>
      <xdr:rowOff>119380</xdr:rowOff>
    </xdr:to>
    <xdr:sp macro="" textlink="">
      <xdr:nvSpPr>
        <xdr:cNvPr id="701" name="楕円 700"/>
        <xdr:cNvSpPr/>
      </xdr:nvSpPr>
      <xdr:spPr>
        <a:xfrm>
          <a:off x="21272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45720</xdr:rowOff>
    </xdr:from>
    <xdr:to>
      <xdr:col>116</xdr:col>
      <xdr:colOff>63500</xdr:colOff>
      <xdr:row>58</xdr:row>
      <xdr:rowOff>68580</xdr:rowOff>
    </xdr:to>
    <xdr:cxnSp macro="">
      <xdr:nvCxnSpPr>
        <xdr:cNvPr id="702" name="直線コネクタ 701"/>
        <xdr:cNvCxnSpPr/>
      </xdr:nvCxnSpPr>
      <xdr:spPr>
        <a:xfrm flipV="1">
          <a:off x="21323300" y="99898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17780</xdr:rowOff>
    </xdr:from>
    <xdr:to>
      <xdr:col>107</xdr:col>
      <xdr:colOff>101600</xdr:colOff>
      <xdr:row>58</xdr:row>
      <xdr:rowOff>119380</xdr:rowOff>
    </xdr:to>
    <xdr:sp macro="" textlink="">
      <xdr:nvSpPr>
        <xdr:cNvPr id="703" name="楕円 702"/>
        <xdr:cNvSpPr/>
      </xdr:nvSpPr>
      <xdr:spPr>
        <a:xfrm>
          <a:off x="20383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68580</xdr:rowOff>
    </xdr:from>
    <xdr:to>
      <xdr:col>111</xdr:col>
      <xdr:colOff>177800</xdr:colOff>
      <xdr:row>58</xdr:row>
      <xdr:rowOff>68580</xdr:rowOff>
    </xdr:to>
    <xdr:cxnSp macro="">
      <xdr:nvCxnSpPr>
        <xdr:cNvPr id="704" name="直線コネクタ 703"/>
        <xdr:cNvCxnSpPr/>
      </xdr:nvCxnSpPr>
      <xdr:spPr>
        <a:xfrm>
          <a:off x="20434300" y="10012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17780</xdr:rowOff>
    </xdr:from>
    <xdr:to>
      <xdr:col>102</xdr:col>
      <xdr:colOff>165100</xdr:colOff>
      <xdr:row>58</xdr:row>
      <xdr:rowOff>119380</xdr:rowOff>
    </xdr:to>
    <xdr:sp macro="" textlink="">
      <xdr:nvSpPr>
        <xdr:cNvPr id="705" name="楕円 704"/>
        <xdr:cNvSpPr/>
      </xdr:nvSpPr>
      <xdr:spPr>
        <a:xfrm>
          <a:off x="19494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68580</xdr:rowOff>
    </xdr:from>
    <xdr:to>
      <xdr:col>107</xdr:col>
      <xdr:colOff>50800</xdr:colOff>
      <xdr:row>58</xdr:row>
      <xdr:rowOff>68580</xdr:rowOff>
    </xdr:to>
    <xdr:cxnSp macro="">
      <xdr:nvCxnSpPr>
        <xdr:cNvPr id="706" name="直線コネクタ 705"/>
        <xdr:cNvCxnSpPr/>
      </xdr:nvCxnSpPr>
      <xdr:spPr>
        <a:xfrm>
          <a:off x="19545300" y="10012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17780</xdr:rowOff>
    </xdr:from>
    <xdr:to>
      <xdr:col>98</xdr:col>
      <xdr:colOff>38100</xdr:colOff>
      <xdr:row>58</xdr:row>
      <xdr:rowOff>119380</xdr:rowOff>
    </xdr:to>
    <xdr:sp macro="" textlink="">
      <xdr:nvSpPr>
        <xdr:cNvPr id="707" name="楕円 706"/>
        <xdr:cNvSpPr/>
      </xdr:nvSpPr>
      <xdr:spPr>
        <a:xfrm>
          <a:off x="18605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68580</xdr:rowOff>
    </xdr:from>
    <xdr:to>
      <xdr:col>102</xdr:col>
      <xdr:colOff>114300</xdr:colOff>
      <xdr:row>58</xdr:row>
      <xdr:rowOff>68580</xdr:rowOff>
    </xdr:to>
    <xdr:cxnSp macro="">
      <xdr:nvCxnSpPr>
        <xdr:cNvPr id="708" name="直線コネクタ 707"/>
        <xdr:cNvCxnSpPr/>
      </xdr:nvCxnSpPr>
      <xdr:spPr>
        <a:xfrm>
          <a:off x="18656300" y="10012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156227</xdr:rowOff>
    </xdr:from>
    <xdr:ext cx="469744" cy="259045"/>
    <xdr:sp macro="" textlink="">
      <xdr:nvSpPr>
        <xdr:cNvPr id="709" name="n_1aveValue【保健センター・保健所】&#10;一人当たり面積"/>
        <xdr:cNvSpPr txBox="1"/>
      </xdr:nvSpPr>
      <xdr:spPr>
        <a:xfrm>
          <a:off x="21075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53357</xdr:rowOff>
    </xdr:from>
    <xdr:ext cx="469744" cy="259045"/>
    <xdr:sp macro="" textlink="">
      <xdr:nvSpPr>
        <xdr:cNvPr id="710" name="n_2aveValue【保健センター・保健所】&#10;一人当たり面積"/>
        <xdr:cNvSpPr txBox="1"/>
      </xdr:nvSpPr>
      <xdr:spPr>
        <a:xfrm>
          <a:off x="201994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30497</xdr:rowOff>
    </xdr:from>
    <xdr:ext cx="469744" cy="259045"/>
    <xdr:sp macro="" textlink="">
      <xdr:nvSpPr>
        <xdr:cNvPr id="711" name="n_3aveValue【保健センター・保健所】&#10;一人当たり面積"/>
        <xdr:cNvSpPr txBox="1"/>
      </xdr:nvSpPr>
      <xdr:spPr>
        <a:xfrm>
          <a:off x="19310427" y="104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110507</xdr:rowOff>
    </xdr:from>
    <xdr:ext cx="469744" cy="259045"/>
    <xdr:sp macro="" textlink="">
      <xdr:nvSpPr>
        <xdr:cNvPr id="712" name="n_4aveValue【保健センター・保健所】&#10;一人当たり面積"/>
        <xdr:cNvSpPr txBox="1"/>
      </xdr:nvSpPr>
      <xdr:spPr>
        <a:xfrm>
          <a:off x="184214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135907</xdr:rowOff>
    </xdr:from>
    <xdr:ext cx="469744" cy="259045"/>
    <xdr:sp macro="" textlink="">
      <xdr:nvSpPr>
        <xdr:cNvPr id="713" name="n_1mainValue【保健センター・保健所】&#10;一人当たり面積"/>
        <xdr:cNvSpPr txBox="1"/>
      </xdr:nvSpPr>
      <xdr:spPr>
        <a:xfrm>
          <a:off x="21075727" y="973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135907</xdr:rowOff>
    </xdr:from>
    <xdr:ext cx="469744" cy="259045"/>
    <xdr:sp macro="" textlink="">
      <xdr:nvSpPr>
        <xdr:cNvPr id="714" name="n_2mainValue【保健センター・保健所】&#10;一人当たり面積"/>
        <xdr:cNvSpPr txBox="1"/>
      </xdr:nvSpPr>
      <xdr:spPr>
        <a:xfrm>
          <a:off x="20199427" y="973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135907</xdr:rowOff>
    </xdr:from>
    <xdr:ext cx="469744" cy="259045"/>
    <xdr:sp macro="" textlink="">
      <xdr:nvSpPr>
        <xdr:cNvPr id="715" name="n_3mainValue【保健センター・保健所】&#10;一人当たり面積"/>
        <xdr:cNvSpPr txBox="1"/>
      </xdr:nvSpPr>
      <xdr:spPr>
        <a:xfrm>
          <a:off x="19310427" y="973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135907</xdr:rowOff>
    </xdr:from>
    <xdr:ext cx="469744" cy="259045"/>
    <xdr:sp macro="" textlink="">
      <xdr:nvSpPr>
        <xdr:cNvPr id="716" name="n_4mainValue【保健センター・保健所】&#10;一人当たり面積"/>
        <xdr:cNvSpPr txBox="1"/>
      </xdr:nvSpPr>
      <xdr:spPr>
        <a:xfrm>
          <a:off x="18421427" y="973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8" name="正方形/長方形 7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9" name="正方形/長方形 7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0" name="正方形/長方形 7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1" name="正方形/長方形 7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2" name="正方形/長方形 7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3" name="正方形/長方形 7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5" name="テキスト ボックス 7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6" name="直線コネクタ 7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7" name="テキスト ボックス 72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28" name="直線コネクタ 727"/>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29" name="テキスト ボックス 728"/>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0" name="直線コネクタ 729"/>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1" name="テキスト ボックス 730"/>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2" name="直線コネクタ 731"/>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3" name="テキスト ボックス 732"/>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4" name="直線コネクタ 733"/>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5" name="テキスト ボックス 734"/>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6" name="直線コネクタ 73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7" name="テキスト ボックス 73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111252</xdr:rowOff>
    </xdr:from>
    <xdr:to>
      <xdr:col>85</xdr:col>
      <xdr:colOff>126364</xdr:colOff>
      <xdr:row>86</xdr:row>
      <xdr:rowOff>1524</xdr:rowOff>
    </xdr:to>
    <xdr:cxnSp macro="">
      <xdr:nvCxnSpPr>
        <xdr:cNvPr id="739" name="直線コネクタ 738"/>
        <xdr:cNvCxnSpPr/>
      </xdr:nvCxnSpPr>
      <xdr:spPr>
        <a:xfrm flipV="1">
          <a:off x="16318864" y="13312902"/>
          <a:ext cx="0" cy="1433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5351</xdr:rowOff>
    </xdr:from>
    <xdr:ext cx="405111" cy="259045"/>
    <xdr:sp macro="" textlink="">
      <xdr:nvSpPr>
        <xdr:cNvPr id="740" name="【消防施設】&#10;有形固定資産減価償却率最小値テキスト"/>
        <xdr:cNvSpPr txBox="1"/>
      </xdr:nvSpPr>
      <xdr:spPr>
        <a:xfrm>
          <a:off x="16357600" y="1475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xdr:rowOff>
    </xdr:from>
    <xdr:to>
      <xdr:col>86</xdr:col>
      <xdr:colOff>25400</xdr:colOff>
      <xdr:row>86</xdr:row>
      <xdr:rowOff>1524</xdr:rowOff>
    </xdr:to>
    <xdr:cxnSp macro="">
      <xdr:nvCxnSpPr>
        <xdr:cNvPr id="741" name="直線コネクタ 740"/>
        <xdr:cNvCxnSpPr/>
      </xdr:nvCxnSpPr>
      <xdr:spPr>
        <a:xfrm>
          <a:off x="16230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57929</xdr:rowOff>
    </xdr:from>
    <xdr:ext cx="405111" cy="259045"/>
    <xdr:sp macro="" textlink="">
      <xdr:nvSpPr>
        <xdr:cNvPr id="742" name="【消防施設】&#10;有形固定資産減価償却率最大値テキスト"/>
        <xdr:cNvSpPr txBox="1"/>
      </xdr:nvSpPr>
      <xdr:spPr>
        <a:xfrm>
          <a:off x="16357600" y="1308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111252</xdr:rowOff>
    </xdr:from>
    <xdr:to>
      <xdr:col>86</xdr:col>
      <xdr:colOff>25400</xdr:colOff>
      <xdr:row>77</xdr:row>
      <xdr:rowOff>111252</xdr:rowOff>
    </xdr:to>
    <xdr:cxnSp macro="">
      <xdr:nvCxnSpPr>
        <xdr:cNvPr id="743" name="直線コネクタ 742"/>
        <xdr:cNvCxnSpPr/>
      </xdr:nvCxnSpPr>
      <xdr:spPr>
        <a:xfrm>
          <a:off x="16230600" y="1331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90188</xdr:rowOff>
    </xdr:from>
    <xdr:ext cx="405111" cy="259045"/>
    <xdr:sp macro="" textlink="">
      <xdr:nvSpPr>
        <xdr:cNvPr id="744" name="【消防施設】&#10;有形固定資産減価償却率平均値テキスト"/>
        <xdr:cNvSpPr txBox="1"/>
      </xdr:nvSpPr>
      <xdr:spPr>
        <a:xfrm>
          <a:off x="16357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67311</xdr:rowOff>
    </xdr:from>
    <xdr:to>
      <xdr:col>85</xdr:col>
      <xdr:colOff>177800</xdr:colOff>
      <xdr:row>82</xdr:row>
      <xdr:rowOff>168911</xdr:rowOff>
    </xdr:to>
    <xdr:sp macro="" textlink="">
      <xdr:nvSpPr>
        <xdr:cNvPr id="745" name="フローチャート: 判断 744"/>
        <xdr:cNvSpPr/>
      </xdr:nvSpPr>
      <xdr:spPr>
        <a:xfrm>
          <a:off x="16268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167894</xdr:rowOff>
    </xdr:from>
    <xdr:to>
      <xdr:col>81</xdr:col>
      <xdr:colOff>101600</xdr:colOff>
      <xdr:row>82</xdr:row>
      <xdr:rowOff>98044</xdr:rowOff>
    </xdr:to>
    <xdr:sp macro="" textlink="">
      <xdr:nvSpPr>
        <xdr:cNvPr id="746" name="フローチャート: 判断 745"/>
        <xdr:cNvSpPr/>
      </xdr:nvSpPr>
      <xdr:spPr>
        <a:xfrm>
          <a:off x="15430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119887</xdr:rowOff>
    </xdr:from>
    <xdr:to>
      <xdr:col>76</xdr:col>
      <xdr:colOff>165100</xdr:colOff>
      <xdr:row>83</xdr:row>
      <xdr:rowOff>50037</xdr:rowOff>
    </xdr:to>
    <xdr:sp macro="" textlink="">
      <xdr:nvSpPr>
        <xdr:cNvPr id="747" name="フローチャート: 判断 746"/>
        <xdr:cNvSpPr/>
      </xdr:nvSpPr>
      <xdr:spPr>
        <a:xfrm>
          <a:off x="145415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83313</xdr:rowOff>
    </xdr:from>
    <xdr:to>
      <xdr:col>72</xdr:col>
      <xdr:colOff>38100</xdr:colOff>
      <xdr:row>83</xdr:row>
      <xdr:rowOff>13463</xdr:rowOff>
    </xdr:to>
    <xdr:sp macro="" textlink="">
      <xdr:nvSpPr>
        <xdr:cNvPr id="748" name="フローチャート: 判断 747"/>
        <xdr:cNvSpPr/>
      </xdr:nvSpPr>
      <xdr:spPr>
        <a:xfrm>
          <a:off x="13652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145035</xdr:rowOff>
    </xdr:from>
    <xdr:to>
      <xdr:col>67</xdr:col>
      <xdr:colOff>101600</xdr:colOff>
      <xdr:row>82</xdr:row>
      <xdr:rowOff>75185</xdr:rowOff>
    </xdr:to>
    <xdr:sp macro="" textlink="">
      <xdr:nvSpPr>
        <xdr:cNvPr id="749" name="フローチャート: 判断 748"/>
        <xdr:cNvSpPr/>
      </xdr:nvSpPr>
      <xdr:spPr>
        <a:xfrm>
          <a:off x="12763500" y="140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0" name="テキスト ボックス 7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1" name="テキスト ボックス 7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2" name="テキスト ボックス 7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3" name="テキスト ボックス 7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4" name="テキスト ボックス 7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49022</xdr:rowOff>
    </xdr:from>
    <xdr:to>
      <xdr:col>85</xdr:col>
      <xdr:colOff>177800</xdr:colOff>
      <xdr:row>83</xdr:row>
      <xdr:rowOff>150622</xdr:rowOff>
    </xdr:to>
    <xdr:sp macro="" textlink="">
      <xdr:nvSpPr>
        <xdr:cNvPr id="755" name="楕円 754"/>
        <xdr:cNvSpPr/>
      </xdr:nvSpPr>
      <xdr:spPr>
        <a:xfrm>
          <a:off x="16268700" y="142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27449</xdr:rowOff>
    </xdr:from>
    <xdr:ext cx="405111" cy="259045"/>
    <xdr:sp macro="" textlink="">
      <xdr:nvSpPr>
        <xdr:cNvPr id="756" name="【消防施設】&#10;有形固定資産減価償却率該当値テキスト"/>
        <xdr:cNvSpPr txBox="1"/>
      </xdr:nvSpPr>
      <xdr:spPr>
        <a:xfrm>
          <a:off x="16357600" y="1425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1015</xdr:rowOff>
    </xdr:from>
    <xdr:to>
      <xdr:col>81</xdr:col>
      <xdr:colOff>101600</xdr:colOff>
      <xdr:row>83</xdr:row>
      <xdr:rowOff>102615</xdr:rowOff>
    </xdr:to>
    <xdr:sp macro="" textlink="">
      <xdr:nvSpPr>
        <xdr:cNvPr id="757" name="楕円 756"/>
        <xdr:cNvSpPr/>
      </xdr:nvSpPr>
      <xdr:spPr>
        <a:xfrm>
          <a:off x="15430500" y="1423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51815</xdr:rowOff>
    </xdr:from>
    <xdr:to>
      <xdr:col>85</xdr:col>
      <xdr:colOff>127000</xdr:colOff>
      <xdr:row>83</xdr:row>
      <xdr:rowOff>99822</xdr:rowOff>
    </xdr:to>
    <xdr:cxnSp macro="">
      <xdr:nvCxnSpPr>
        <xdr:cNvPr id="758" name="直線コネクタ 757"/>
        <xdr:cNvCxnSpPr/>
      </xdr:nvCxnSpPr>
      <xdr:spPr>
        <a:xfrm>
          <a:off x="15481300" y="14282165"/>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101600</xdr:rowOff>
    </xdr:from>
    <xdr:to>
      <xdr:col>76</xdr:col>
      <xdr:colOff>165100</xdr:colOff>
      <xdr:row>83</xdr:row>
      <xdr:rowOff>31750</xdr:rowOff>
    </xdr:to>
    <xdr:sp macro="" textlink="">
      <xdr:nvSpPr>
        <xdr:cNvPr id="759" name="楕円 758"/>
        <xdr:cNvSpPr/>
      </xdr:nvSpPr>
      <xdr:spPr>
        <a:xfrm>
          <a:off x="14541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152400</xdr:rowOff>
    </xdr:from>
    <xdr:to>
      <xdr:col>81</xdr:col>
      <xdr:colOff>50800</xdr:colOff>
      <xdr:row>83</xdr:row>
      <xdr:rowOff>51815</xdr:rowOff>
    </xdr:to>
    <xdr:cxnSp macro="">
      <xdr:nvCxnSpPr>
        <xdr:cNvPr id="760" name="直線コネクタ 759"/>
        <xdr:cNvCxnSpPr/>
      </xdr:nvCxnSpPr>
      <xdr:spPr>
        <a:xfrm>
          <a:off x="14592300" y="14211300"/>
          <a:ext cx="889000" cy="7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49022</xdr:rowOff>
    </xdr:from>
    <xdr:to>
      <xdr:col>72</xdr:col>
      <xdr:colOff>38100</xdr:colOff>
      <xdr:row>82</xdr:row>
      <xdr:rowOff>150622</xdr:rowOff>
    </xdr:to>
    <xdr:sp macro="" textlink="">
      <xdr:nvSpPr>
        <xdr:cNvPr id="761" name="楕円 760"/>
        <xdr:cNvSpPr/>
      </xdr:nvSpPr>
      <xdr:spPr>
        <a:xfrm>
          <a:off x="13652500" y="1410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99822</xdr:rowOff>
    </xdr:from>
    <xdr:to>
      <xdr:col>76</xdr:col>
      <xdr:colOff>114300</xdr:colOff>
      <xdr:row>82</xdr:row>
      <xdr:rowOff>152400</xdr:rowOff>
    </xdr:to>
    <xdr:cxnSp macro="">
      <xdr:nvCxnSpPr>
        <xdr:cNvPr id="762" name="直線コネクタ 761"/>
        <xdr:cNvCxnSpPr/>
      </xdr:nvCxnSpPr>
      <xdr:spPr>
        <a:xfrm>
          <a:off x="13703300" y="1415872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17018</xdr:rowOff>
    </xdr:from>
    <xdr:to>
      <xdr:col>67</xdr:col>
      <xdr:colOff>101600</xdr:colOff>
      <xdr:row>82</xdr:row>
      <xdr:rowOff>118618</xdr:rowOff>
    </xdr:to>
    <xdr:sp macro="" textlink="">
      <xdr:nvSpPr>
        <xdr:cNvPr id="763" name="楕円 762"/>
        <xdr:cNvSpPr/>
      </xdr:nvSpPr>
      <xdr:spPr>
        <a:xfrm>
          <a:off x="12763500" y="1407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67818</xdr:rowOff>
    </xdr:from>
    <xdr:to>
      <xdr:col>71</xdr:col>
      <xdr:colOff>177800</xdr:colOff>
      <xdr:row>82</xdr:row>
      <xdr:rowOff>99822</xdr:rowOff>
    </xdr:to>
    <xdr:cxnSp macro="">
      <xdr:nvCxnSpPr>
        <xdr:cNvPr id="764" name="直線コネクタ 763"/>
        <xdr:cNvCxnSpPr/>
      </xdr:nvCxnSpPr>
      <xdr:spPr>
        <a:xfrm>
          <a:off x="12814300" y="1412671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114571</xdr:rowOff>
    </xdr:from>
    <xdr:ext cx="405111" cy="259045"/>
    <xdr:sp macro="" textlink="">
      <xdr:nvSpPr>
        <xdr:cNvPr id="765" name="n_1aveValue【消防施設】&#10;有形固定資産減価償却率"/>
        <xdr:cNvSpPr txBox="1"/>
      </xdr:nvSpPr>
      <xdr:spPr>
        <a:xfrm>
          <a:off x="15266044" y="13830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41164</xdr:rowOff>
    </xdr:from>
    <xdr:ext cx="405111" cy="259045"/>
    <xdr:sp macro="" textlink="">
      <xdr:nvSpPr>
        <xdr:cNvPr id="766" name="n_2aveValue【消防施設】&#10;有形固定資産減価償却率"/>
        <xdr:cNvSpPr txBox="1"/>
      </xdr:nvSpPr>
      <xdr:spPr>
        <a:xfrm>
          <a:off x="14389744" y="14271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4590</xdr:rowOff>
    </xdr:from>
    <xdr:ext cx="405111" cy="259045"/>
    <xdr:sp macro="" textlink="">
      <xdr:nvSpPr>
        <xdr:cNvPr id="767" name="n_3aveValue【消防施設】&#10;有形固定資産減価償却率"/>
        <xdr:cNvSpPr txBox="1"/>
      </xdr:nvSpPr>
      <xdr:spPr>
        <a:xfrm>
          <a:off x="13500744" y="1423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91712</xdr:rowOff>
    </xdr:from>
    <xdr:ext cx="405111" cy="259045"/>
    <xdr:sp macro="" textlink="">
      <xdr:nvSpPr>
        <xdr:cNvPr id="768" name="n_4aveValue【消防施設】&#10;有形固定資産減価償却率"/>
        <xdr:cNvSpPr txBox="1"/>
      </xdr:nvSpPr>
      <xdr:spPr>
        <a:xfrm>
          <a:off x="12611744" y="1380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93742</xdr:rowOff>
    </xdr:from>
    <xdr:ext cx="405111" cy="259045"/>
    <xdr:sp macro="" textlink="">
      <xdr:nvSpPr>
        <xdr:cNvPr id="769" name="n_1mainValue【消防施設】&#10;有形固定資産減価償却率"/>
        <xdr:cNvSpPr txBox="1"/>
      </xdr:nvSpPr>
      <xdr:spPr>
        <a:xfrm>
          <a:off x="15266044" y="1432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48277</xdr:rowOff>
    </xdr:from>
    <xdr:ext cx="405111" cy="259045"/>
    <xdr:sp macro="" textlink="">
      <xdr:nvSpPr>
        <xdr:cNvPr id="770" name="n_2mainValue【消防施設】&#10;有形固定資産減価償却率"/>
        <xdr:cNvSpPr txBox="1"/>
      </xdr:nvSpPr>
      <xdr:spPr>
        <a:xfrm>
          <a:off x="14389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167149</xdr:rowOff>
    </xdr:from>
    <xdr:ext cx="405111" cy="259045"/>
    <xdr:sp macro="" textlink="">
      <xdr:nvSpPr>
        <xdr:cNvPr id="771" name="n_3mainValue【消防施設】&#10;有形固定資産減価償却率"/>
        <xdr:cNvSpPr txBox="1"/>
      </xdr:nvSpPr>
      <xdr:spPr>
        <a:xfrm>
          <a:off x="13500744" y="1388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109745</xdr:rowOff>
    </xdr:from>
    <xdr:ext cx="405111" cy="259045"/>
    <xdr:sp macro="" textlink="">
      <xdr:nvSpPr>
        <xdr:cNvPr id="772" name="n_4mainValue【消防施設】&#10;有形固定資産減価償却率"/>
        <xdr:cNvSpPr txBox="1"/>
      </xdr:nvSpPr>
      <xdr:spPr>
        <a:xfrm>
          <a:off x="12611744" y="14168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3" name="正方形/長方形 7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4" name="正方形/長方形 7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5" name="正方形/長方形 7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6" name="正方形/長方形 7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7" name="正方形/長方形 7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8" name="正方形/長方形 7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9" name="正方形/長方形 7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0" name="正方形/長方形 7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1" name="テキスト ボックス 7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2" name="直線コネクタ 7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3" name="直線コネクタ 78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4" name="テキスト ボックス 78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5" name="直線コネクタ 78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6" name="テキスト ボックス 78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7" name="直線コネクタ 78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88" name="テキスト ボックス 78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89" name="直線コネクタ 78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0" name="テキスト ボックス 78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1" name="直線コネクタ 79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2" name="テキスト ボックス 79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3" name="直線コネクタ 79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4" name="テキスト ボックス 79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78921</xdr:rowOff>
    </xdr:from>
    <xdr:to>
      <xdr:col>116</xdr:col>
      <xdr:colOff>62864</xdr:colOff>
      <xdr:row>85</xdr:row>
      <xdr:rowOff>144236</xdr:rowOff>
    </xdr:to>
    <xdr:cxnSp macro="">
      <xdr:nvCxnSpPr>
        <xdr:cNvPr id="798" name="直線コネクタ 797"/>
        <xdr:cNvCxnSpPr/>
      </xdr:nvCxnSpPr>
      <xdr:spPr>
        <a:xfrm flipV="1">
          <a:off x="22160864" y="1328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148063</xdr:rowOff>
    </xdr:from>
    <xdr:ext cx="469744" cy="259045"/>
    <xdr:sp macro="" textlink="">
      <xdr:nvSpPr>
        <xdr:cNvPr id="799" name="【消防施設】&#10;一人当たり面積最小値テキスト"/>
        <xdr:cNvSpPr txBox="1"/>
      </xdr:nvSpPr>
      <xdr:spPr>
        <a:xfrm>
          <a:off x="22199600"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144236</xdr:rowOff>
    </xdr:from>
    <xdr:to>
      <xdr:col>116</xdr:col>
      <xdr:colOff>152400</xdr:colOff>
      <xdr:row>85</xdr:row>
      <xdr:rowOff>144236</xdr:rowOff>
    </xdr:to>
    <xdr:cxnSp macro="">
      <xdr:nvCxnSpPr>
        <xdr:cNvPr id="800" name="直線コネクタ 799"/>
        <xdr:cNvCxnSpPr/>
      </xdr:nvCxnSpPr>
      <xdr:spPr>
        <a:xfrm>
          <a:off x="22072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25598</xdr:rowOff>
    </xdr:from>
    <xdr:ext cx="469744" cy="259045"/>
    <xdr:sp macro="" textlink="">
      <xdr:nvSpPr>
        <xdr:cNvPr id="801" name="【消防施設】&#10;一人当たり面積最大値テキスト"/>
        <xdr:cNvSpPr txBox="1"/>
      </xdr:nvSpPr>
      <xdr:spPr>
        <a:xfrm>
          <a:off x="22199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78921</xdr:rowOff>
    </xdr:from>
    <xdr:to>
      <xdr:col>116</xdr:col>
      <xdr:colOff>152400</xdr:colOff>
      <xdr:row>77</xdr:row>
      <xdr:rowOff>78921</xdr:rowOff>
    </xdr:to>
    <xdr:cxnSp macro="">
      <xdr:nvCxnSpPr>
        <xdr:cNvPr id="802" name="直線コネクタ 801"/>
        <xdr:cNvCxnSpPr/>
      </xdr:nvCxnSpPr>
      <xdr:spPr>
        <a:xfrm>
          <a:off x="22072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64606</xdr:rowOff>
    </xdr:from>
    <xdr:ext cx="469744" cy="259045"/>
    <xdr:sp macro="" textlink="">
      <xdr:nvSpPr>
        <xdr:cNvPr id="803" name="【消防施設】&#10;一人当たり面積平均値テキスト"/>
        <xdr:cNvSpPr txBox="1"/>
      </xdr:nvSpPr>
      <xdr:spPr>
        <a:xfrm>
          <a:off x="22199600" y="13952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41729</xdr:rowOff>
    </xdr:from>
    <xdr:to>
      <xdr:col>116</xdr:col>
      <xdr:colOff>114300</xdr:colOff>
      <xdr:row>82</xdr:row>
      <xdr:rowOff>143329</xdr:rowOff>
    </xdr:to>
    <xdr:sp macro="" textlink="">
      <xdr:nvSpPr>
        <xdr:cNvPr id="804" name="フローチャート: 判断 803"/>
        <xdr:cNvSpPr/>
      </xdr:nvSpPr>
      <xdr:spPr>
        <a:xfrm>
          <a:off x="22110700" y="1410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63500</xdr:rowOff>
    </xdr:from>
    <xdr:to>
      <xdr:col>112</xdr:col>
      <xdr:colOff>38100</xdr:colOff>
      <xdr:row>82</xdr:row>
      <xdr:rowOff>165100</xdr:rowOff>
    </xdr:to>
    <xdr:sp macro="" textlink="">
      <xdr:nvSpPr>
        <xdr:cNvPr id="805" name="フローチャート: 判断 804"/>
        <xdr:cNvSpPr/>
      </xdr:nvSpPr>
      <xdr:spPr>
        <a:xfrm>
          <a:off x="21272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85271</xdr:rowOff>
    </xdr:from>
    <xdr:to>
      <xdr:col>107</xdr:col>
      <xdr:colOff>101600</xdr:colOff>
      <xdr:row>83</xdr:row>
      <xdr:rowOff>15421</xdr:rowOff>
    </xdr:to>
    <xdr:sp macro="" textlink="">
      <xdr:nvSpPr>
        <xdr:cNvPr id="806" name="フローチャート: 判断 805"/>
        <xdr:cNvSpPr/>
      </xdr:nvSpPr>
      <xdr:spPr>
        <a:xfrm>
          <a:off x="20383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74386</xdr:rowOff>
    </xdr:from>
    <xdr:to>
      <xdr:col>102</xdr:col>
      <xdr:colOff>165100</xdr:colOff>
      <xdr:row>83</xdr:row>
      <xdr:rowOff>4536</xdr:rowOff>
    </xdr:to>
    <xdr:sp macro="" textlink="">
      <xdr:nvSpPr>
        <xdr:cNvPr id="807" name="フローチャート: 判断 806"/>
        <xdr:cNvSpPr/>
      </xdr:nvSpPr>
      <xdr:spPr>
        <a:xfrm>
          <a:off x="19494500" y="1413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52614</xdr:rowOff>
    </xdr:from>
    <xdr:to>
      <xdr:col>98</xdr:col>
      <xdr:colOff>38100</xdr:colOff>
      <xdr:row>82</xdr:row>
      <xdr:rowOff>154214</xdr:rowOff>
    </xdr:to>
    <xdr:sp macro="" textlink="">
      <xdr:nvSpPr>
        <xdr:cNvPr id="808" name="フローチャート: 判断 807"/>
        <xdr:cNvSpPr/>
      </xdr:nvSpPr>
      <xdr:spPr>
        <a:xfrm>
          <a:off x="18605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814" name="楕円 813"/>
        <xdr:cNvSpPr/>
      </xdr:nvSpPr>
      <xdr:spPr>
        <a:xfrm>
          <a:off x="22110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3827</xdr:rowOff>
    </xdr:from>
    <xdr:ext cx="469744" cy="259045"/>
    <xdr:sp macro="" textlink="">
      <xdr:nvSpPr>
        <xdr:cNvPr id="815" name="【消防施設】&#10;一人当たり面積該当値テキスト"/>
        <xdr:cNvSpPr txBox="1"/>
      </xdr:nvSpPr>
      <xdr:spPr>
        <a:xfrm>
          <a:off x="221996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25400</xdr:rowOff>
    </xdr:from>
    <xdr:to>
      <xdr:col>112</xdr:col>
      <xdr:colOff>38100</xdr:colOff>
      <xdr:row>84</xdr:row>
      <xdr:rowOff>127000</xdr:rowOff>
    </xdr:to>
    <xdr:sp macro="" textlink="">
      <xdr:nvSpPr>
        <xdr:cNvPr id="816" name="楕円 815"/>
        <xdr:cNvSpPr/>
      </xdr:nvSpPr>
      <xdr:spPr>
        <a:xfrm>
          <a:off x="21272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76200</xdr:rowOff>
    </xdr:from>
    <xdr:to>
      <xdr:col>116</xdr:col>
      <xdr:colOff>63500</xdr:colOff>
      <xdr:row>84</xdr:row>
      <xdr:rowOff>76200</xdr:rowOff>
    </xdr:to>
    <xdr:cxnSp macro="">
      <xdr:nvCxnSpPr>
        <xdr:cNvPr id="817" name="直線コネクタ 816"/>
        <xdr:cNvCxnSpPr/>
      </xdr:nvCxnSpPr>
      <xdr:spPr>
        <a:xfrm>
          <a:off x="21323300" y="1447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25400</xdr:rowOff>
    </xdr:from>
    <xdr:to>
      <xdr:col>107</xdr:col>
      <xdr:colOff>101600</xdr:colOff>
      <xdr:row>84</xdr:row>
      <xdr:rowOff>127000</xdr:rowOff>
    </xdr:to>
    <xdr:sp macro="" textlink="">
      <xdr:nvSpPr>
        <xdr:cNvPr id="818" name="楕円 817"/>
        <xdr:cNvSpPr/>
      </xdr:nvSpPr>
      <xdr:spPr>
        <a:xfrm>
          <a:off x="20383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76200</xdr:rowOff>
    </xdr:from>
    <xdr:to>
      <xdr:col>111</xdr:col>
      <xdr:colOff>177800</xdr:colOff>
      <xdr:row>84</xdr:row>
      <xdr:rowOff>76200</xdr:rowOff>
    </xdr:to>
    <xdr:cxnSp macro="">
      <xdr:nvCxnSpPr>
        <xdr:cNvPr id="819" name="直線コネクタ 818"/>
        <xdr:cNvCxnSpPr/>
      </xdr:nvCxnSpPr>
      <xdr:spPr>
        <a:xfrm>
          <a:off x="20434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820" name="楕円 819"/>
        <xdr:cNvSpPr/>
      </xdr:nvSpPr>
      <xdr:spPr>
        <a:xfrm>
          <a:off x="19494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76200</xdr:rowOff>
    </xdr:from>
    <xdr:to>
      <xdr:col>107</xdr:col>
      <xdr:colOff>50800</xdr:colOff>
      <xdr:row>84</xdr:row>
      <xdr:rowOff>76200</xdr:rowOff>
    </xdr:to>
    <xdr:cxnSp macro="">
      <xdr:nvCxnSpPr>
        <xdr:cNvPr id="821" name="直線コネクタ 820"/>
        <xdr:cNvCxnSpPr/>
      </xdr:nvCxnSpPr>
      <xdr:spPr>
        <a:xfrm>
          <a:off x="19545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25400</xdr:rowOff>
    </xdr:from>
    <xdr:to>
      <xdr:col>98</xdr:col>
      <xdr:colOff>38100</xdr:colOff>
      <xdr:row>84</xdr:row>
      <xdr:rowOff>127000</xdr:rowOff>
    </xdr:to>
    <xdr:sp macro="" textlink="">
      <xdr:nvSpPr>
        <xdr:cNvPr id="822" name="楕円 821"/>
        <xdr:cNvSpPr/>
      </xdr:nvSpPr>
      <xdr:spPr>
        <a:xfrm>
          <a:off x="18605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76200</xdr:rowOff>
    </xdr:from>
    <xdr:to>
      <xdr:col>102</xdr:col>
      <xdr:colOff>114300</xdr:colOff>
      <xdr:row>84</xdr:row>
      <xdr:rowOff>76200</xdr:rowOff>
    </xdr:to>
    <xdr:cxnSp macro="">
      <xdr:nvCxnSpPr>
        <xdr:cNvPr id="823" name="直線コネクタ 822"/>
        <xdr:cNvCxnSpPr/>
      </xdr:nvCxnSpPr>
      <xdr:spPr>
        <a:xfrm>
          <a:off x="18656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10177</xdr:rowOff>
    </xdr:from>
    <xdr:ext cx="469744" cy="259045"/>
    <xdr:sp macro="" textlink="">
      <xdr:nvSpPr>
        <xdr:cNvPr id="824" name="n_1aveValue【消防施設】&#10;一人当たり面積"/>
        <xdr:cNvSpPr txBox="1"/>
      </xdr:nvSpPr>
      <xdr:spPr>
        <a:xfrm>
          <a:off x="21075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31948</xdr:rowOff>
    </xdr:from>
    <xdr:ext cx="469744" cy="259045"/>
    <xdr:sp macro="" textlink="">
      <xdr:nvSpPr>
        <xdr:cNvPr id="825" name="n_2aveValue【消防施設】&#10;一人当たり面積"/>
        <xdr:cNvSpPr txBox="1"/>
      </xdr:nvSpPr>
      <xdr:spPr>
        <a:xfrm>
          <a:off x="201994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21063</xdr:rowOff>
    </xdr:from>
    <xdr:ext cx="469744" cy="259045"/>
    <xdr:sp macro="" textlink="">
      <xdr:nvSpPr>
        <xdr:cNvPr id="826" name="n_3aveValue【消防施設】&#10;一人当たり面積"/>
        <xdr:cNvSpPr txBox="1"/>
      </xdr:nvSpPr>
      <xdr:spPr>
        <a:xfrm>
          <a:off x="19310427" y="139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170741</xdr:rowOff>
    </xdr:from>
    <xdr:ext cx="469744" cy="259045"/>
    <xdr:sp macro="" textlink="">
      <xdr:nvSpPr>
        <xdr:cNvPr id="827" name="n_4aveValue【消防施設】&#10;一人当たり面積"/>
        <xdr:cNvSpPr txBox="1"/>
      </xdr:nvSpPr>
      <xdr:spPr>
        <a:xfrm>
          <a:off x="184214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118127</xdr:rowOff>
    </xdr:from>
    <xdr:ext cx="469744" cy="259045"/>
    <xdr:sp macro="" textlink="">
      <xdr:nvSpPr>
        <xdr:cNvPr id="828" name="n_1mainValue【消防施設】&#10;一人当たり面積"/>
        <xdr:cNvSpPr txBox="1"/>
      </xdr:nvSpPr>
      <xdr:spPr>
        <a:xfrm>
          <a:off x="210757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829" name="n_2mainValue【消防施設】&#10;一人当たり面積"/>
        <xdr:cNvSpPr txBox="1"/>
      </xdr:nvSpPr>
      <xdr:spPr>
        <a:xfrm>
          <a:off x="20199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118127</xdr:rowOff>
    </xdr:from>
    <xdr:ext cx="469744" cy="259045"/>
    <xdr:sp macro="" textlink="">
      <xdr:nvSpPr>
        <xdr:cNvPr id="830" name="n_3mainValue【消防施設】&#10;一人当たり面積"/>
        <xdr:cNvSpPr txBox="1"/>
      </xdr:nvSpPr>
      <xdr:spPr>
        <a:xfrm>
          <a:off x="19310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118127</xdr:rowOff>
    </xdr:from>
    <xdr:ext cx="469744" cy="259045"/>
    <xdr:sp macro="" textlink="">
      <xdr:nvSpPr>
        <xdr:cNvPr id="831" name="n_4mainValue【消防施設】&#10;一人当たり面積"/>
        <xdr:cNvSpPr txBox="1"/>
      </xdr:nvSpPr>
      <xdr:spPr>
        <a:xfrm>
          <a:off x="18421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113756</xdr:rowOff>
    </xdr:from>
    <xdr:to>
      <xdr:col>85</xdr:col>
      <xdr:colOff>126364</xdr:colOff>
      <xdr:row>108</xdr:row>
      <xdr:rowOff>161108</xdr:rowOff>
    </xdr:to>
    <xdr:cxnSp macro="">
      <xdr:nvCxnSpPr>
        <xdr:cNvPr id="857" name="直線コネクタ 856"/>
        <xdr:cNvCxnSpPr/>
      </xdr:nvCxnSpPr>
      <xdr:spPr>
        <a:xfrm flipV="1">
          <a:off x="16318864" y="1725875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858" name="【庁舎】&#10;有形固定資産減価償却率最小値テキスト"/>
        <xdr:cNvSpPr txBox="1"/>
      </xdr:nvSpPr>
      <xdr:spPr>
        <a:xfrm>
          <a:off x="16357600" y="186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859" name="直線コネクタ 858"/>
        <xdr:cNvCxnSpPr/>
      </xdr:nvCxnSpPr>
      <xdr:spPr>
        <a:xfrm>
          <a:off x="16230600" y="18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60433</xdr:rowOff>
    </xdr:from>
    <xdr:ext cx="405111" cy="259045"/>
    <xdr:sp macro="" textlink="">
      <xdr:nvSpPr>
        <xdr:cNvPr id="860" name="【庁舎】&#10;有形固定資産減価償却率最大値テキスト"/>
        <xdr:cNvSpPr txBox="1"/>
      </xdr:nvSpPr>
      <xdr:spPr>
        <a:xfrm>
          <a:off x="16357600" y="1703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113756</xdr:rowOff>
    </xdr:from>
    <xdr:to>
      <xdr:col>86</xdr:col>
      <xdr:colOff>25400</xdr:colOff>
      <xdr:row>100</xdr:row>
      <xdr:rowOff>113756</xdr:rowOff>
    </xdr:to>
    <xdr:cxnSp macro="">
      <xdr:nvCxnSpPr>
        <xdr:cNvPr id="861" name="直線コネクタ 860"/>
        <xdr:cNvCxnSpPr/>
      </xdr:nvCxnSpPr>
      <xdr:spPr>
        <a:xfrm>
          <a:off x="16230600" y="1725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38116</xdr:rowOff>
    </xdr:from>
    <xdr:ext cx="405111" cy="259045"/>
    <xdr:sp macro="" textlink="">
      <xdr:nvSpPr>
        <xdr:cNvPr id="862" name="【庁舎】&#10;有形固定資産減価償却率平均値テキスト"/>
        <xdr:cNvSpPr txBox="1"/>
      </xdr:nvSpPr>
      <xdr:spPr>
        <a:xfrm>
          <a:off x="16357600" y="1786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59689</xdr:rowOff>
    </xdr:from>
    <xdr:to>
      <xdr:col>85</xdr:col>
      <xdr:colOff>177800</xdr:colOff>
      <xdr:row>104</xdr:row>
      <xdr:rowOff>161289</xdr:rowOff>
    </xdr:to>
    <xdr:sp macro="" textlink="">
      <xdr:nvSpPr>
        <xdr:cNvPr id="863" name="フローチャート: 判断 862"/>
        <xdr:cNvSpPr/>
      </xdr:nvSpPr>
      <xdr:spPr>
        <a:xfrm>
          <a:off x="162687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64" name="フローチャート: 判断 863"/>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51526</xdr:rowOff>
    </xdr:from>
    <xdr:to>
      <xdr:col>76</xdr:col>
      <xdr:colOff>165100</xdr:colOff>
      <xdr:row>104</xdr:row>
      <xdr:rowOff>153126</xdr:rowOff>
    </xdr:to>
    <xdr:sp macro="" textlink="">
      <xdr:nvSpPr>
        <xdr:cNvPr id="865" name="フローチャート: 判断 864"/>
        <xdr:cNvSpPr/>
      </xdr:nvSpPr>
      <xdr:spPr>
        <a:xfrm>
          <a:off x="14541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866" name="フローチャート: 判断 865"/>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28666</xdr:rowOff>
    </xdr:from>
    <xdr:to>
      <xdr:col>67</xdr:col>
      <xdr:colOff>101600</xdr:colOff>
      <xdr:row>104</xdr:row>
      <xdr:rowOff>130266</xdr:rowOff>
    </xdr:to>
    <xdr:sp macro="" textlink="">
      <xdr:nvSpPr>
        <xdr:cNvPr id="867" name="フローチャート: 判断 866"/>
        <xdr:cNvSpPr/>
      </xdr:nvSpPr>
      <xdr:spPr>
        <a:xfrm>
          <a:off x="12763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120106</xdr:rowOff>
    </xdr:from>
    <xdr:to>
      <xdr:col>85</xdr:col>
      <xdr:colOff>177800</xdr:colOff>
      <xdr:row>103</xdr:row>
      <xdr:rowOff>50256</xdr:rowOff>
    </xdr:to>
    <xdr:sp macro="" textlink="">
      <xdr:nvSpPr>
        <xdr:cNvPr id="873" name="楕円 872"/>
        <xdr:cNvSpPr/>
      </xdr:nvSpPr>
      <xdr:spPr>
        <a:xfrm>
          <a:off x="16268700" y="176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142983</xdr:rowOff>
    </xdr:from>
    <xdr:ext cx="405111" cy="259045"/>
    <xdr:sp macro="" textlink="">
      <xdr:nvSpPr>
        <xdr:cNvPr id="874" name="【庁舎】&#10;有形固定資産減価償却率該当値テキスト"/>
        <xdr:cNvSpPr txBox="1"/>
      </xdr:nvSpPr>
      <xdr:spPr>
        <a:xfrm>
          <a:off x="16357600" y="1745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90714</xdr:rowOff>
    </xdr:from>
    <xdr:to>
      <xdr:col>81</xdr:col>
      <xdr:colOff>101600</xdr:colOff>
      <xdr:row>103</xdr:row>
      <xdr:rowOff>20864</xdr:rowOff>
    </xdr:to>
    <xdr:sp macro="" textlink="">
      <xdr:nvSpPr>
        <xdr:cNvPr id="875" name="楕円 874"/>
        <xdr:cNvSpPr/>
      </xdr:nvSpPr>
      <xdr:spPr>
        <a:xfrm>
          <a:off x="154305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141514</xdr:rowOff>
    </xdr:from>
    <xdr:to>
      <xdr:col>85</xdr:col>
      <xdr:colOff>127000</xdr:colOff>
      <xdr:row>102</xdr:row>
      <xdr:rowOff>170906</xdr:rowOff>
    </xdr:to>
    <xdr:cxnSp macro="">
      <xdr:nvCxnSpPr>
        <xdr:cNvPr id="876" name="直線コネクタ 875"/>
        <xdr:cNvCxnSpPr/>
      </xdr:nvCxnSpPr>
      <xdr:spPr>
        <a:xfrm>
          <a:off x="15481300" y="1762941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61323</xdr:rowOff>
    </xdr:from>
    <xdr:to>
      <xdr:col>76</xdr:col>
      <xdr:colOff>165100</xdr:colOff>
      <xdr:row>102</xdr:row>
      <xdr:rowOff>162923</xdr:rowOff>
    </xdr:to>
    <xdr:sp macro="" textlink="">
      <xdr:nvSpPr>
        <xdr:cNvPr id="877" name="楕円 876"/>
        <xdr:cNvSpPr/>
      </xdr:nvSpPr>
      <xdr:spPr>
        <a:xfrm>
          <a:off x="14541500" y="1754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112123</xdr:rowOff>
    </xdr:from>
    <xdr:to>
      <xdr:col>81</xdr:col>
      <xdr:colOff>50800</xdr:colOff>
      <xdr:row>102</xdr:row>
      <xdr:rowOff>141514</xdr:rowOff>
    </xdr:to>
    <xdr:cxnSp macro="">
      <xdr:nvCxnSpPr>
        <xdr:cNvPr id="878" name="直線コネクタ 877"/>
        <xdr:cNvCxnSpPr/>
      </xdr:nvCxnSpPr>
      <xdr:spPr>
        <a:xfrm>
          <a:off x="14592300" y="1760002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28666</xdr:rowOff>
    </xdr:from>
    <xdr:to>
      <xdr:col>72</xdr:col>
      <xdr:colOff>38100</xdr:colOff>
      <xdr:row>102</xdr:row>
      <xdr:rowOff>130266</xdr:rowOff>
    </xdr:to>
    <xdr:sp macro="" textlink="">
      <xdr:nvSpPr>
        <xdr:cNvPr id="879" name="楕円 878"/>
        <xdr:cNvSpPr/>
      </xdr:nvSpPr>
      <xdr:spPr>
        <a:xfrm>
          <a:off x="13652500" y="1751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79466</xdr:rowOff>
    </xdr:from>
    <xdr:to>
      <xdr:col>76</xdr:col>
      <xdr:colOff>114300</xdr:colOff>
      <xdr:row>102</xdr:row>
      <xdr:rowOff>112123</xdr:rowOff>
    </xdr:to>
    <xdr:cxnSp macro="">
      <xdr:nvCxnSpPr>
        <xdr:cNvPr id="880" name="直線コネクタ 879"/>
        <xdr:cNvCxnSpPr/>
      </xdr:nvCxnSpPr>
      <xdr:spPr>
        <a:xfrm>
          <a:off x="13703300" y="175673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165826</xdr:rowOff>
    </xdr:from>
    <xdr:to>
      <xdr:col>67</xdr:col>
      <xdr:colOff>101600</xdr:colOff>
      <xdr:row>102</xdr:row>
      <xdr:rowOff>95976</xdr:rowOff>
    </xdr:to>
    <xdr:sp macro="" textlink="">
      <xdr:nvSpPr>
        <xdr:cNvPr id="881" name="楕円 880"/>
        <xdr:cNvSpPr/>
      </xdr:nvSpPr>
      <xdr:spPr>
        <a:xfrm>
          <a:off x="12763500" y="1748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45176</xdr:rowOff>
    </xdr:from>
    <xdr:to>
      <xdr:col>71</xdr:col>
      <xdr:colOff>177800</xdr:colOff>
      <xdr:row>102</xdr:row>
      <xdr:rowOff>79466</xdr:rowOff>
    </xdr:to>
    <xdr:cxnSp macro="">
      <xdr:nvCxnSpPr>
        <xdr:cNvPr id="882" name="直線コネクタ 881"/>
        <xdr:cNvCxnSpPr/>
      </xdr:nvCxnSpPr>
      <xdr:spPr>
        <a:xfrm>
          <a:off x="12814300" y="1753307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132822</xdr:rowOff>
    </xdr:from>
    <xdr:ext cx="405111" cy="259045"/>
    <xdr:sp macro="" textlink="">
      <xdr:nvSpPr>
        <xdr:cNvPr id="883" name="n_1aveValue【庁舎】&#10;有形固定資産減価償却率"/>
        <xdr:cNvSpPr txBox="1"/>
      </xdr:nvSpPr>
      <xdr:spPr>
        <a:xfrm>
          <a:off x="152660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144253</xdr:rowOff>
    </xdr:from>
    <xdr:ext cx="405111" cy="259045"/>
    <xdr:sp macro="" textlink="">
      <xdr:nvSpPr>
        <xdr:cNvPr id="884" name="n_2aveValue【庁舎】&#10;有形固定資産減価償却率"/>
        <xdr:cNvSpPr txBox="1"/>
      </xdr:nvSpPr>
      <xdr:spPr>
        <a:xfrm>
          <a:off x="143897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10358</xdr:rowOff>
    </xdr:from>
    <xdr:ext cx="405111" cy="259045"/>
    <xdr:sp macro="" textlink="">
      <xdr:nvSpPr>
        <xdr:cNvPr id="885" name="n_3aveValue【庁舎】&#10;有形固定資産減価償却率"/>
        <xdr:cNvSpPr txBox="1"/>
      </xdr:nvSpPr>
      <xdr:spPr>
        <a:xfrm>
          <a:off x="13500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121393</xdr:rowOff>
    </xdr:from>
    <xdr:ext cx="405111" cy="259045"/>
    <xdr:sp macro="" textlink="">
      <xdr:nvSpPr>
        <xdr:cNvPr id="886" name="n_4aveValue【庁舎】&#10;有形固定資産減価償却率"/>
        <xdr:cNvSpPr txBox="1"/>
      </xdr:nvSpPr>
      <xdr:spPr>
        <a:xfrm>
          <a:off x="12611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37391</xdr:rowOff>
    </xdr:from>
    <xdr:ext cx="405111" cy="259045"/>
    <xdr:sp macro="" textlink="">
      <xdr:nvSpPr>
        <xdr:cNvPr id="887" name="n_1mainValue【庁舎】&#10;有形固定資産減価償却率"/>
        <xdr:cNvSpPr txBox="1"/>
      </xdr:nvSpPr>
      <xdr:spPr>
        <a:xfrm>
          <a:off x="15266044" y="1735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8000</xdr:rowOff>
    </xdr:from>
    <xdr:ext cx="405111" cy="259045"/>
    <xdr:sp macro="" textlink="">
      <xdr:nvSpPr>
        <xdr:cNvPr id="888" name="n_2mainValue【庁舎】&#10;有形固定資産減価償却率"/>
        <xdr:cNvSpPr txBox="1"/>
      </xdr:nvSpPr>
      <xdr:spPr>
        <a:xfrm>
          <a:off x="14389744" y="1732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146793</xdr:rowOff>
    </xdr:from>
    <xdr:ext cx="405111" cy="259045"/>
    <xdr:sp macro="" textlink="">
      <xdr:nvSpPr>
        <xdr:cNvPr id="889" name="n_3mainValue【庁舎】&#10;有形固定資産減価償却率"/>
        <xdr:cNvSpPr txBox="1"/>
      </xdr:nvSpPr>
      <xdr:spPr>
        <a:xfrm>
          <a:off x="13500744" y="1729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112503</xdr:rowOff>
    </xdr:from>
    <xdr:ext cx="405111" cy="259045"/>
    <xdr:sp macro="" textlink="">
      <xdr:nvSpPr>
        <xdr:cNvPr id="890" name="n_4mainValue【庁舎】&#10;有形固定資産減価償却率"/>
        <xdr:cNvSpPr txBox="1"/>
      </xdr:nvSpPr>
      <xdr:spPr>
        <a:xfrm>
          <a:off x="12611744" y="1725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1" name="直線コネクタ 90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2" name="テキスト ボックス 90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3" name="直線コネクタ 90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4" name="テキスト ボックス 90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5" name="直線コネクタ 90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6" name="テキスト ボックス 90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7" name="直線コネクタ 90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8" name="テキスト ボックス 90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9" name="直線コネクタ 9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0" name="テキスト ボックス 9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7620</xdr:rowOff>
    </xdr:from>
    <xdr:to>
      <xdr:col>116</xdr:col>
      <xdr:colOff>62864</xdr:colOff>
      <xdr:row>107</xdr:row>
      <xdr:rowOff>69342</xdr:rowOff>
    </xdr:to>
    <xdr:cxnSp macro="">
      <xdr:nvCxnSpPr>
        <xdr:cNvPr id="912" name="直線コネクタ 911"/>
        <xdr:cNvCxnSpPr/>
      </xdr:nvCxnSpPr>
      <xdr:spPr>
        <a:xfrm flipV="1">
          <a:off x="22160864" y="17495520"/>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73169</xdr:rowOff>
    </xdr:from>
    <xdr:ext cx="469744" cy="259045"/>
    <xdr:sp macro="" textlink="">
      <xdr:nvSpPr>
        <xdr:cNvPr id="913" name="【庁舎】&#10;一人当たり面積最小値テキスト"/>
        <xdr:cNvSpPr txBox="1"/>
      </xdr:nvSpPr>
      <xdr:spPr>
        <a:xfrm>
          <a:off x="22199600" y="1841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69342</xdr:rowOff>
    </xdr:from>
    <xdr:to>
      <xdr:col>116</xdr:col>
      <xdr:colOff>152400</xdr:colOff>
      <xdr:row>107</xdr:row>
      <xdr:rowOff>69342</xdr:rowOff>
    </xdr:to>
    <xdr:cxnSp macro="">
      <xdr:nvCxnSpPr>
        <xdr:cNvPr id="914" name="直線コネクタ 913"/>
        <xdr:cNvCxnSpPr/>
      </xdr:nvCxnSpPr>
      <xdr:spPr>
        <a:xfrm>
          <a:off x="22072600" y="1841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125747</xdr:rowOff>
    </xdr:from>
    <xdr:ext cx="469744" cy="259045"/>
    <xdr:sp macro="" textlink="">
      <xdr:nvSpPr>
        <xdr:cNvPr id="915" name="【庁舎】&#10;一人当たり面積最大値テキスト"/>
        <xdr:cNvSpPr txBox="1"/>
      </xdr:nvSpPr>
      <xdr:spPr>
        <a:xfrm>
          <a:off x="22199600" y="1727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7620</xdr:rowOff>
    </xdr:from>
    <xdr:to>
      <xdr:col>116</xdr:col>
      <xdr:colOff>152400</xdr:colOff>
      <xdr:row>102</xdr:row>
      <xdr:rowOff>7620</xdr:rowOff>
    </xdr:to>
    <xdr:cxnSp macro="">
      <xdr:nvCxnSpPr>
        <xdr:cNvPr id="916" name="直線コネクタ 915"/>
        <xdr:cNvCxnSpPr/>
      </xdr:nvCxnSpPr>
      <xdr:spPr>
        <a:xfrm>
          <a:off x="22072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119142</xdr:rowOff>
    </xdr:from>
    <xdr:ext cx="469744" cy="259045"/>
    <xdr:sp macro="" textlink="">
      <xdr:nvSpPr>
        <xdr:cNvPr id="917" name="【庁舎】&#10;一人当たり面積平均値テキスト"/>
        <xdr:cNvSpPr txBox="1"/>
      </xdr:nvSpPr>
      <xdr:spPr>
        <a:xfrm>
          <a:off x="22199600" y="17949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96265</xdr:rowOff>
    </xdr:from>
    <xdr:to>
      <xdr:col>116</xdr:col>
      <xdr:colOff>114300</xdr:colOff>
      <xdr:row>106</xdr:row>
      <xdr:rowOff>26415</xdr:rowOff>
    </xdr:to>
    <xdr:sp macro="" textlink="">
      <xdr:nvSpPr>
        <xdr:cNvPr id="918" name="フローチャート: 判断 917"/>
        <xdr:cNvSpPr/>
      </xdr:nvSpPr>
      <xdr:spPr>
        <a:xfrm>
          <a:off x="221107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96265</xdr:rowOff>
    </xdr:from>
    <xdr:to>
      <xdr:col>112</xdr:col>
      <xdr:colOff>38100</xdr:colOff>
      <xdr:row>106</xdr:row>
      <xdr:rowOff>26415</xdr:rowOff>
    </xdr:to>
    <xdr:sp macro="" textlink="">
      <xdr:nvSpPr>
        <xdr:cNvPr id="919" name="フローチャート: 判断 918"/>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920" name="フローチャート: 判断 919"/>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921" name="フローチャート: 判断 920"/>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99</xdr:row>
      <xdr:rowOff>139700</xdr:rowOff>
    </xdr:from>
    <xdr:to>
      <xdr:col>98</xdr:col>
      <xdr:colOff>38100</xdr:colOff>
      <xdr:row>100</xdr:row>
      <xdr:rowOff>69850</xdr:rowOff>
    </xdr:to>
    <xdr:sp macro="" textlink="">
      <xdr:nvSpPr>
        <xdr:cNvPr id="922" name="フローチャート: 判断 921"/>
        <xdr:cNvSpPr/>
      </xdr:nvSpPr>
      <xdr:spPr>
        <a:xfrm>
          <a:off x="18605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3" name="テキスト ボックス 9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4" name="テキスト ボックス 9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5" name="テキスト ボックス 9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6" name="テキスト ボックス 9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7" name="テキスト ボックス 9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119126</xdr:rowOff>
    </xdr:from>
    <xdr:to>
      <xdr:col>116</xdr:col>
      <xdr:colOff>114300</xdr:colOff>
      <xdr:row>107</xdr:row>
      <xdr:rowOff>49276</xdr:rowOff>
    </xdr:to>
    <xdr:sp macro="" textlink="">
      <xdr:nvSpPr>
        <xdr:cNvPr id="928" name="楕円 927"/>
        <xdr:cNvSpPr/>
      </xdr:nvSpPr>
      <xdr:spPr>
        <a:xfrm>
          <a:off x="22110700" y="182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34053</xdr:rowOff>
    </xdr:from>
    <xdr:ext cx="469744" cy="259045"/>
    <xdr:sp macro="" textlink="">
      <xdr:nvSpPr>
        <xdr:cNvPr id="929" name="【庁舎】&#10;一人当たり面積該当値テキスト"/>
        <xdr:cNvSpPr txBox="1"/>
      </xdr:nvSpPr>
      <xdr:spPr>
        <a:xfrm>
          <a:off x="22199600" y="18207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121413</xdr:rowOff>
    </xdr:from>
    <xdr:to>
      <xdr:col>112</xdr:col>
      <xdr:colOff>38100</xdr:colOff>
      <xdr:row>107</xdr:row>
      <xdr:rowOff>51563</xdr:rowOff>
    </xdr:to>
    <xdr:sp macro="" textlink="">
      <xdr:nvSpPr>
        <xdr:cNvPr id="930" name="楕円 929"/>
        <xdr:cNvSpPr/>
      </xdr:nvSpPr>
      <xdr:spPr>
        <a:xfrm>
          <a:off x="2127250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169926</xdr:rowOff>
    </xdr:from>
    <xdr:to>
      <xdr:col>116</xdr:col>
      <xdr:colOff>63500</xdr:colOff>
      <xdr:row>107</xdr:row>
      <xdr:rowOff>763</xdr:rowOff>
    </xdr:to>
    <xdr:cxnSp macro="">
      <xdr:nvCxnSpPr>
        <xdr:cNvPr id="931" name="直線コネクタ 930"/>
        <xdr:cNvCxnSpPr/>
      </xdr:nvCxnSpPr>
      <xdr:spPr>
        <a:xfrm flipV="1">
          <a:off x="21323300" y="18343626"/>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121413</xdr:rowOff>
    </xdr:from>
    <xdr:to>
      <xdr:col>107</xdr:col>
      <xdr:colOff>101600</xdr:colOff>
      <xdr:row>107</xdr:row>
      <xdr:rowOff>51563</xdr:rowOff>
    </xdr:to>
    <xdr:sp macro="" textlink="">
      <xdr:nvSpPr>
        <xdr:cNvPr id="932" name="楕円 931"/>
        <xdr:cNvSpPr/>
      </xdr:nvSpPr>
      <xdr:spPr>
        <a:xfrm>
          <a:off x="2038350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763</xdr:rowOff>
    </xdr:from>
    <xdr:to>
      <xdr:col>111</xdr:col>
      <xdr:colOff>177800</xdr:colOff>
      <xdr:row>107</xdr:row>
      <xdr:rowOff>763</xdr:rowOff>
    </xdr:to>
    <xdr:cxnSp macro="">
      <xdr:nvCxnSpPr>
        <xdr:cNvPr id="933" name="直線コネクタ 932"/>
        <xdr:cNvCxnSpPr/>
      </xdr:nvCxnSpPr>
      <xdr:spPr>
        <a:xfrm>
          <a:off x="20434300" y="18345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121413</xdr:rowOff>
    </xdr:from>
    <xdr:to>
      <xdr:col>102</xdr:col>
      <xdr:colOff>165100</xdr:colOff>
      <xdr:row>107</xdr:row>
      <xdr:rowOff>51563</xdr:rowOff>
    </xdr:to>
    <xdr:sp macro="" textlink="">
      <xdr:nvSpPr>
        <xdr:cNvPr id="934" name="楕円 933"/>
        <xdr:cNvSpPr/>
      </xdr:nvSpPr>
      <xdr:spPr>
        <a:xfrm>
          <a:off x="1949450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763</xdr:rowOff>
    </xdr:from>
    <xdr:to>
      <xdr:col>107</xdr:col>
      <xdr:colOff>50800</xdr:colOff>
      <xdr:row>107</xdr:row>
      <xdr:rowOff>763</xdr:rowOff>
    </xdr:to>
    <xdr:cxnSp macro="">
      <xdr:nvCxnSpPr>
        <xdr:cNvPr id="935" name="直線コネクタ 934"/>
        <xdr:cNvCxnSpPr/>
      </xdr:nvCxnSpPr>
      <xdr:spPr>
        <a:xfrm>
          <a:off x="19545300" y="18345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123698</xdr:rowOff>
    </xdr:from>
    <xdr:to>
      <xdr:col>98</xdr:col>
      <xdr:colOff>38100</xdr:colOff>
      <xdr:row>107</xdr:row>
      <xdr:rowOff>53848</xdr:rowOff>
    </xdr:to>
    <xdr:sp macro="" textlink="">
      <xdr:nvSpPr>
        <xdr:cNvPr id="936" name="楕円 935"/>
        <xdr:cNvSpPr/>
      </xdr:nvSpPr>
      <xdr:spPr>
        <a:xfrm>
          <a:off x="18605500" y="182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763</xdr:rowOff>
    </xdr:from>
    <xdr:to>
      <xdr:col>102</xdr:col>
      <xdr:colOff>114300</xdr:colOff>
      <xdr:row>107</xdr:row>
      <xdr:rowOff>3048</xdr:rowOff>
    </xdr:to>
    <xdr:cxnSp macro="">
      <xdr:nvCxnSpPr>
        <xdr:cNvPr id="937" name="直線コネクタ 936"/>
        <xdr:cNvCxnSpPr/>
      </xdr:nvCxnSpPr>
      <xdr:spPr>
        <a:xfrm flipV="1">
          <a:off x="18656300" y="1834591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42942</xdr:rowOff>
    </xdr:from>
    <xdr:ext cx="469744" cy="259045"/>
    <xdr:sp macro="" textlink="">
      <xdr:nvSpPr>
        <xdr:cNvPr id="938" name="n_1aveValue【庁舎】&#10;一人当たり面積"/>
        <xdr:cNvSpPr txBox="1"/>
      </xdr:nvSpPr>
      <xdr:spPr>
        <a:xfrm>
          <a:off x="210757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52088</xdr:rowOff>
    </xdr:from>
    <xdr:ext cx="469744" cy="259045"/>
    <xdr:sp macro="" textlink="">
      <xdr:nvSpPr>
        <xdr:cNvPr id="939" name="n_2aveValue【庁舎】&#10;一人当たり面積"/>
        <xdr:cNvSpPr txBox="1"/>
      </xdr:nvSpPr>
      <xdr:spPr>
        <a:xfrm>
          <a:off x="20199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940" name="n_3aveValue【庁舎】&#10;一人当たり面積"/>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86377</xdr:rowOff>
    </xdr:from>
    <xdr:ext cx="469744" cy="259045"/>
    <xdr:sp macro="" textlink="">
      <xdr:nvSpPr>
        <xdr:cNvPr id="941" name="n_4aveValue【庁舎】&#10;一人当たり面積"/>
        <xdr:cNvSpPr txBox="1"/>
      </xdr:nvSpPr>
      <xdr:spPr>
        <a:xfrm>
          <a:off x="18421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42690</xdr:rowOff>
    </xdr:from>
    <xdr:ext cx="469744" cy="259045"/>
    <xdr:sp macro="" textlink="">
      <xdr:nvSpPr>
        <xdr:cNvPr id="942" name="n_1mainValue【庁舎】&#10;一人当たり面積"/>
        <xdr:cNvSpPr txBox="1"/>
      </xdr:nvSpPr>
      <xdr:spPr>
        <a:xfrm>
          <a:off x="21075727" y="1838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42690</xdr:rowOff>
    </xdr:from>
    <xdr:ext cx="469744" cy="259045"/>
    <xdr:sp macro="" textlink="">
      <xdr:nvSpPr>
        <xdr:cNvPr id="943" name="n_2mainValue【庁舎】&#10;一人当たり面積"/>
        <xdr:cNvSpPr txBox="1"/>
      </xdr:nvSpPr>
      <xdr:spPr>
        <a:xfrm>
          <a:off x="20199427" y="1838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42690</xdr:rowOff>
    </xdr:from>
    <xdr:ext cx="469744" cy="259045"/>
    <xdr:sp macro="" textlink="">
      <xdr:nvSpPr>
        <xdr:cNvPr id="944" name="n_3mainValue【庁舎】&#10;一人当たり面積"/>
        <xdr:cNvSpPr txBox="1"/>
      </xdr:nvSpPr>
      <xdr:spPr>
        <a:xfrm>
          <a:off x="19310427" y="1838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44975</xdr:rowOff>
    </xdr:from>
    <xdr:ext cx="469744" cy="259045"/>
    <xdr:sp macro="" textlink="">
      <xdr:nvSpPr>
        <xdr:cNvPr id="945" name="n_4mainValue【庁舎】&#10;一人当たり面積"/>
        <xdr:cNvSpPr txBox="1"/>
      </xdr:nvSpPr>
      <xdr:spPr>
        <a:xfrm>
          <a:off x="18421427" y="1839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6" name="正方形/長方形 9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7" name="正方形/長方形 9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8" name="テキスト ボックス 9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類似団体や県内平均、全国平均と比較して特に有形固定資産減価償却率が高くなっている施設は図書館、体育館・プール、福祉施設である。反対に特に低くなっている施設は庁舎である。</a:t>
          </a:r>
        </a:p>
        <a:p>
          <a:r>
            <a:rPr kumimoji="1" lang="ja-JP" altLang="en-US" sz="1300">
              <a:latin typeface="ＭＳ Ｐゴシック" panose="020B0600070205080204" pitchFamily="50" charset="-128"/>
              <a:ea typeface="ＭＳ Ｐゴシック" panose="020B0600070205080204" pitchFamily="50" charset="-128"/>
            </a:rPr>
            <a:t>　有形固定資産減価償却率が高い施設については、計画的な老朽化対策に取り組んでいく必要がある。</a:t>
          </a:r>
        </a:p>
        <a:p>
          <a:r>
            <a:rPr kumimoji="1" lang="ja-JP" altLang="en-US" sz="1300">
              <a:latin typeface="ＭＳ Ｐゴシック" panose="020B0600070205080204" pitchFamily="50" charset="-128"/>
              <a:ea typeface="ＭＳ Ｐゴシック" panose="020B0600070205080204" pitchFamily="50" charset="-128"/>
            </a:rPr>
            <a:t>　庁舎については、平成２５年度から平成２７年度にかけて建替等の整備を行ったことにより有形固定資産減価償却率が低くなっている。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129,166
124,803
111.40
57,985,230
55,005,552
2,012,753
24,814,795
26,635,973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基準財政収入額は、税収はほぼ横ばいとなったものの、消費税率の引き上げの影響が平準化したことに伴う地方消費税交付金の増により全体として増加した。一方、基準財政需要額は、個別算定経費のうち社会福祉費や高齢者保健福祉費の増により全体として増加基調にあるほか、地域社会再生事業費の新設もあり全体として増加し、結果として前年度同様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となっている。単年度で見ると、基準財政需要額の増加額が基準財政収入額の増加額を上回ったことにより、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0.880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0.876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へと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0.004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少子高齢化の進展に伴う社会保障費の増加や公共施設の更新需要の増大が見込まれることから、第６次総合計画で目指す将来像を実現することで企業誘致や定住人口の維持・増加を図り、安定した財政基盤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44</xdr:row>
      <xdr:rowOff>61685</xdr:rowOff>
    </xdr:to>
    <xdr:cxnSp macro="">
      <xdr:nvCxnSpPr>
        <xdr:cNvPr id="66" name="直線コネクタ 65"/>
        <xdr:cNvCxnSpPr/>
      </xdr:nvCxnSpPr>
      <xdr:spPr>
        <a:xfrm flipV="1">
          <a:off x="4953000" y="6312807"/>
          <a:ext cx="0" cy="1292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161472</xdr:rowOff>
    </xdr:from>
    <xdr:to>
      <xdr:col>23</xdr:col>
      <xdr:colOff>133350</xdr:colOff>
      <xdr:row>40</xdr:row>
      <xdr:rowOff>161472</xdr:rowOff>
    </xdr:to>
    <xdr:cxnSp macro="">
      <xdr:nvCxnSpPr>
        <xdr:cNvPr id="71" name="直線コネクタ 70"/>
        <xdr:cNvCxnSpPr/>
      </xdr:nvCxnSpPr>
      <xdr:spPr>
        <a:xfrm>
          <a:off x="4114800" y="70194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2" name="財政力平均値テキスト"/>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3" name="フローチャート: 判断 72"/>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161472</xdr:rowOff>
    </xdr:from>
    <xdr:to>
      <xdr:col>19</xdr:col>
      <xdr:colOff>133350</xdr:colOff>
      <xdr:row>40</xdr:row>
      <xdr:rowOff>161472</xdr:rowOff>
    </xdr:to>
    <xdr:cxnSp macro="">
      <xdr:nvCxnSpPr>
        <xdr:cNvPr id="74" name="直線コネクタ 73"/>
        <xdr:cNvCxnSpPr/>
      </xdr:nvCxnSpPr>
      <xdr:spPr>
        <a:xfrm>
          <a:off x="3225800" y="7019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6" name="テキスト ボックス 75"/>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161472</xdr:rowOff>
    </xdr:from>
    <xdr:to>
      <xdr:col>15</xdr:col>
      <xdr:colOff>82550</xdr:colOff>
      <xdr:row>41</xdr:row>
      <xdr:rowOff>7257</xdr:rowOff>
    </xdr:to>
    <xdr:cxnSp macro="">
      <xdr:nvCxnSpPr>
        <xdr:cNvPr id="77" name="直線コネクタ 76"/>
        <xdr:cNvCxnSpPr/>
      </xdr:nvCxnSpPr>
      <xdr:spPr>
        <a:xfrm flipV="1">
          <a:off x="2336800" y="70194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94542</xdr:rowOff>
    </xdr:from>
    <xdr:ext cx="762000" cy="259045"/>
    <xdr:sp macro="" textlink="">
      <xdr:nvSpPr>
        <xdr:cNvPr id="79" name="テキスト ボックス 78"/>
        <xdr:cNvSpPr txBox="1"/>
      </xdr:nvSpPr>
      <xdr:spPr>
        <a:xfrm>
          <a:off x="2844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7257</xdr:rowOff>
    </xdr:from>
    <xdr:to>
      <xdr:col>11</xdr:col>
      <xdr:colOff>31750</xdr:colOff>
      <xdr:row>41</xdr:row>
      <xdr:rowOff>24493</xdr:rowOff>
    </xdr:to>
    <xdr:cxnSp macro="">
      <xdr:nvCxnSpPr>
        <xdr:cNvPr id="80" name="直線コネクタ 79"/>
        <xdr:cNvCxnSpPr/>
      </xdr:nvCxnSpPr>
      <xdr:spPr>
        <a:xfrm flipV="1">
          <a:off x="1447800" y="703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94542</xdr:rowOff>
    </xdr:from>
    <xdr:ext cx="762000" cy="259045"/>
    <xdr:sp macro="" textlink="">
      <xdr:nvSpPr>
        <xdr:cNvPr id="82" name="テキスト ボックス 81"/>
        <xdr:cNvSpPr txBox="1"/>
      </xdr:nvSpPr>
      <xdr:spPr>
        <a:xfrm>
          <a:off x="1955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84" name="テキスト ボックス 83"/>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90" name="楕円 89"/>
        <xdr:cNvSpPr/>
      </xdr:nvSpPr>
      <xdr:spPr>
        <a:xfrm>
          <a:off x="4902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127199</xdr:rowOff>
    </xdr:from>
    <xdr:ext cx="762000" cy="259045"/>
    <xdr:sp macro="" textlink="">
      <xdr:nvSpPr>
        <xdr:cNvPr id="91" name="財政力該当値テキスト"/>
        <xdr:cNvSpPr txBox="1"/>
      </xdr:nvSpPr>
      <xdr:spPr>
        <a:xfrm>
          <a:off x="50419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110672</xdr:rowOff>
    </xdr:from>
    <xdr:to>
      <xdr:col>19</xdr:col>
      <xdr:colOff>184150</xdr:colOff>
      <xdr:row>41</xdr:row>
      <xdr:rowOff>40822</xdr:rowOff>
    </xdr:to>
    <xdr:sp macro="" textlink="">
      <xdr:nvSpPr>
        <xdr:cNvPr id="92" name="楕円 91"/>
        <xdr:cNvSpPr/>
      </xdr:nvSpPr>
      <xdr:spPr>
        <a:xfrm>
          <a:off x="4064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93" name="テキスト ボックス 92"/>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110672</xdr:rowOff>
    </xdr:from>
    <xdr:to>
      <xdr:col>15</xdr:col>
      <xdr:colOff>133350</xdr:colOff>
      <xdr:row>41</xdr:row>
      <xdr:rowOff>40822</xdr:rowOff>
    </xdr:to>
    <xdr:sp macro="" textlink="">
      <xdr:nvSpPr>
        <xdr:cNvPr id="94" name="楕円 93"/>
        <xdr:cNvSpPr/>
      </xdr:nvSpPr>
      <xdr:spPr>
        <a:xfrm>
          <a:off x="3175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50999</xdr:rowOff>
    </xdr:from>
    <xdr:ext cx="762000" cy="259045"/>
    <xdr:sp macro="" textlink="">
      <xdr:nvSpPr>
        <xdr:cNvPr id="95" name="テキスト ボックス 94"/>
        <xdr:cNvSpPr txBox="1"/>
      </xdr:nvSpPr>
      <xdr:spPr>
        <a:xfrm>
          <a:off x="2844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127907</xdr:rowOff>
    </xdr:from>
    <xdr:to>
      <xdr:col>11</xdr:col>
      <xdr:colOff>82550</xdr:colOff>
      <xdr:row>41</xdr:row>
      <xdr:rowOff>58057</xdr:rowOff>
    </xdr:to>
    <xdr:sp macro="" textlink="">
      <xdr:nvSpPr>
        <xdr:cNvPr id="96" name="楕円 95"/>
        <xdr:cNvSpPr/>
      </xdr:nvSpPr>
      <xdr:spPr>
        <a:xfrm>
          <a:off x="2286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68234</xdr:rowOff>
    </xdr:from>
    <xdr:ext cx="762000" cy="259045"/>
    <xdr:sp macro="" textlink="">
      <xdr:nvSpPr>
        <xdr:cNvPr id="97" name="テキスト ボックス 96"/>
        <xdr:cNvSpPr txBox="1"/>
      </xdr:nvSpPr>
      <xdr:spPr>
        <a:xfrm>
          <a:off x="1955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145143</xdr:rowOff>
    </xdr:from>
    <xdr:to>
      <xdr:col>7</xdr:col>
      <xdr:colOff>31750</xdr:colOff>
      <xdr:row>41</xdr:row>
      <xdr:rowOff>75293</xdr:rowOff>
    </xdr:to>
    <xdr:sp macro="" textlink="">
      <xdr:nvSpPr>
        <xdr:cNvPr id="98" name="楕円 97"/>
        <xdr:cNvSpPr/>
      </xdr:nvSpPr>
      <xdr:spPr>
        <a:xfrm>
          <a:off x="1397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85470</xdr:rowOff>
    </xdr:from>
    <xdr:ext cx="762000" cy="259045"/>
    <xdr:sp macro="" textlink="">
      <xdr:nvSpPr>
        <xdr:cNvPr id="99" name="テキスト ボックス 98"/>
        <xdr:cNvSpPr txBox="1"/>
      </xdr:nvSpPr>
      <xdr:spPr>
        <a:xfrm>
          <a:off x="1066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型コロナウイルス感染症の影響により、各種事業の中止・縮小により物件費が大幅に減少したため経常経費充当一般財源は減少している。一方、地方消費税交付金の増などにより、経常一般財源が増加しているため、結果として、経常収支比率は前年度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88.8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％への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度決算がコロナの影響を受けた特殊な年度であることを踏まえ、引き続き、企業誘致や定住人口の維持・増加に資する取組みを進めることで経常一般財源を確保するとともに、行財政改革の取組みにより経常経費充当一般財源を抑制することで、財政構造の弾力性向上を図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167217</xdr:rowOff>
    </xdr:from>
    <xdr:to>
      <xdr:col>23</xdr:col>
      <xdr:colOff>133350</xdr:colOff>
      <xdr:row>67</xdr:row>
      <xdr:rowOff>96096</xdr:rowOff>
    </xdr:to>
    <xdr:cxnSp macro="">
      <xdr:nvCxnSpPr>
        <xdr:cNvPr id="129" name="直線コネクタ 128"/>
        <xdr:cNvCxnSpPr/>
      </xdr:nvCxnSpPr>
      <xdr:spPr>
        <a:xfrm flipV="1">
          <a:off x="4953000" y="10111317"/>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68173</xdr:rowOff>
    </xdr:from>
    <xdr:ext cx="762000" cy="259045"/>
    <xdr:sp macro="" textlink="">
      <xdr:nvSpPr>
        <xdr:cNvPr id="130"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96096</xdr:rowOff>
    </xdr:from>
    <xdr:to>
      <xdr:col>24</xdr:col>
      <xdr:colOff>12700</xdr:colOff>
      <xdr:row>67</xdr:row>
      <xdr:rowOff>96096</xdr:rowOff>
    </xdr:to>
    <xdr:cxnSp macro="">
      <xdr:nvCxnSpPr>
        <xdr:cNvPr id="131" name="直線コネクタ 130"/>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82144</xdr:rowOff>
    </xdr:from>
    <xdr:ext cx="762000" cy="259045"/>
    <xdr:sp macro="" textlink="">
      <xdr:nvSpPr>
        <xdr:cNvPr id="132" name="財政構造の弾力性最大値テキスト"/>
        <xdr:cNvSpPr txBox="1"/>
      </xdr:nvSpPr>
      <xdr:spPr>
        <a:xfrm>
          <a:off x="5041900" y="98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167217</xdr:rowOff>
    </xdr:from>
    <xdr:to>
      <xdr:col>24</xdr:col>
      <xdr:colOff>12700</xdr:colOff>
      <xdr:row>58</xdr:row>
      <xdr:rowOff>167217</xdr:rowOff>
    </xdr:to>
    <xdr:cxnSp macro="">
      <xdr:nvCxnSpPr>
        <xdr:cNvPr id="133" name="直線コネクタ 132"/>
        <xdr:cNvCxnSpPr/>
      </xdr:nvCxnSpPr>
      <xdr:spPr>
        <a:xfrm>
          <a:off x="4864100" y="101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55033</xdr:rowOff>
    </xdr:from>
    <xdr:to>
      <xdr:col>23</xdr:col>
      <xdr:colOff>133350</xdr:colOff>
      <xdr:row>62</xdr:row>
      <xdr:rowOff>68580</xdr:rowOff>
    </xdr:to>
    <xdr:cxnSp macro="">
      <xdr:nvCxnSpPr>
        <xdr:cNvPr id="134" name="直線コネクタ 133"/>
        <xdr:cNvCxnSpPr/>
      </xdr:nvCxnSpPr>
      <xdr:spPr>
        <a:xfrm flipV="1">
          <a:off x="4114800" y="10513483"/>
          <a:ext cx="8382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27533</xdr:rowOff>
    </xdr:from>
    <xdr:ext cx="762000" cy="259045"/>
    <xdr:sp macro="" textlink="">
      <xdr:nvSpPr>
        <xdr:cNvPr id="135" name="財政構造の弾力性平均値テキスト"/>
        <xdr:cNvSpPr txBox="1"/>
      </xdr:nvSpPr>
      <xdr:spPr>
        <a:xfrm>
          <a:off x="5041900" y="1082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55456</xdr:rowOff>
    </xdr:from>
    <xdr:to>
      <xdr:col>23</xdr:col>
      <xdr:colOff>184150</xdr:colOff>
      <xdr:row>63</xdr:row>
      <xdr:rowOff>157056</xdr:rowOff>
    </xdr:to>
    <xdr:sp macro="" textlink="">
      <xdr:nvSpPr>
        <xdr:cNvPr id="136" name="フローチャート: 判断 135"/>
        <xdr:cNvSpPr/>
      </xdr:nvSpPr>
      <xdr:spPr>
        <a:xfrm>
          <a:off x="49022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68580</xdr:rowOff>
    </xdr:from>
    <xdr:to>
      <xdr:col>19</xdr:col>
      <xdr:colOff>133350</xdr:colOff>
      <xdr:row>62</xdr:row>
      <xdr:rowOff>116840</xdr:rowOff>
    </xdr:to>
    <xdr:cxnSp macro="">
      <xdr:nvCxnSpPr>
        <xdr:cNvPr id="137" name="直線コネクタ 136"/>
        <xdr:cNvCxnSpPr/>
      </xdr:nvCxnSpPr>
      <xdr:spPr>
        <a:xfrm flipV="1">
          <a:off x="3225800" y="106984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31327</xdr:rowOff>
    </xdr:from>
    <xdr:to>
      <xdr:col>19</xdr:col>
      <xdr:colOff>184150</xdr:colOff>
      <xdr:row>63</xdr:row>
      <xdr:rowOff>132927</xdr:rowOff>
    </xdr:to>
    <xdr:sp macro="" textlink="">
      <xdr:nvSpPr>
        <xdr:cNvPr id="138" name="フローチャート: 判断 137"/>
        <xdr:cNvSpPr/>
      </xdr:nvSpPr>
      <xdr:spPr>
        <a:xfrm>
          <a:off x="4064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117704</xdr:rowOff>
    </xdr:from>
    <xdr:ext cx="736600" cy="259045"/>
    <xdr:sp macro="" textlink="">
      <xdr:nvSpPr>
        <xdr:cNvPr id="139" name="テキスト ボックス 138"/>
        <xdr:cNvSpPr txBox="1"/>
      </xdr:nvSpPr>
      <xdr:spPr>
        <a:xfrm>
          <a:off x="3733800" y="1091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44450</xdr:rowOff>
    </xdr:from>
    <xdr:to>
      <xdr:col>15</xdr:col>
      <xdr:colOff>82550</xdr:colOff>
      <xdr:row>62</xdr:row>
      <xdr:rowOff>116840</xdr:rowOff>
    </xdr:to>
    <xdr:cxnSp macro="">
      <xdr:nvCxnSpPr>
        <xdr:cNvPr id="140" name="直線コネクタ 139"/>
        <xdr:cNvCxnSpPr/>
      </xdr:nvCxnSpPr>
      <xdr:spPr>
        <a:xfrm>
          <a:off x="2336800" y="106743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1" name="フローチャート: 判断 140"/>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168504</xdr:rowOff>
    </xdr:from>
    <xdr:ext cx="762000" cy="259045"/>
    <xdr:sp macro="" textlink="">
      <xdr:nvSpPr>
        <xdr:cNvPr id="142" name="テキスト ボックス 141"/>
        <xdr:cNvSpPr txBox="1"/>
      </xdr:nvSpPr>
      <xdr:spPr>
        <a:xfrm>
          <a:off x="2844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95250</xdr:rowOff>
    </xdr:from>
    <xdr:to>
      <xdr:col>11</xdr:col>
      <xdr:colOff>31750</xdr:colOff>
      <xdr:row>62</xdr:row>
      <xdr:rowOff>44450</xdr:rowOff>
    </xdr:to>
    <xdr:cxnSp macro="">
      <xdr:nvCxnSpPr>
        <xdr:cNvPr id="143" name="直線コネクタ 142"/>
        <xdr:cNvCxnSpPr/>
      </xdr:nvCxnSpPr>
      <xdr:spPr>
        <a:xfrm>
          <a:off x="1447800" y="105537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106256</xdr:rowOff>
    </xdr:from>
    <xdr:to>
      <xdr:col>11</xdr:col>
      <xdr:colOff>82550</xdr:colOff>
      <xdr:row>63</xdr:row>
      <xdr:rowOff>36406</xdr:rowOff>
    </xdr:to>
    <xdr:sp macro="" textlink="">
      <xdr:nvSpPr>
        <xdr:cNvPr id="144" name="フローチャート: 判断 143"/>
        <xdr:cNvSpPr/>
      </xdr:nvSpPr>
      <xdr:spPr>
        <a:xfrm>
          <a:off x="2286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21183</xdr:rowOff>
    </xdr:from>
    <xdr:ext cx="762000" cy="259045"/>
    <xdr:sp macro="" textlink="">
      <xdr:nvSpPr>
        <xdr:cNvPr id="145" name="テキスト ボックス 144"/>
        <xdr:cNvSpPr txBox="1"/>
      </xdr:nvSpPr>
      <xdr:spPr>
        <a:xfrm>
          <a:off x="1955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146473</xdr:rowOff>
    </xdr:from>
    <xdr:to>
      <xdr:col>7</xdr:col>
      <xdr:colOff>31750</xdr:colOff>
      <xdr:row>63</xdr:row>
      <xdr:rowOff>76623</xdr:rowOff>
    </xdr:to>
    <xdr:sp macro="" textlink="">
      <xdr:nvSpPr>
        <xdr:cNvPr id="146" name="フローチャート: 判断 145"/>
        <xdr:cNvSpPr/>
      </xdr:nvSpPr>
      <xdr:spPr>
        <a:xfrm>
          <a:off x="1397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61400</xdr:rowOff>
    </xdr:from>
    <xdr:ext cx="762000" cy="259045"/>
    <xdr:sp macro="" textlink="">
      <xdr:nvSpPr>
        <xdr:cNvPr id="147" name="テキスト ボックス 146"/>
        <xdr:cNvSpPr txBox="1"/>
      </xdr:nvSpPr>
      <xdr:spPr>
        <a:xfrm>
          <a:off x="1066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4233</xdr:rowOff>
    </xdr:from>
    <xdr:to>
      <xdr:col>23</xdr:col>
      <xdr:colOff>184150</xdr:colOff>
      <xdr:row>61</xdr:row>
      <xdr:rowOff>105833</xdr:rowOff>
    </xdr:to>
    <xdr:sp macro="" textlink="">
      <xdr:nvSpPr>
        <xdr:cNvPr id="153" name="楕円 152"/>
        <xdr:cNvSpPr/>
      </xdr:nvSpPr>
      <xdr:spPr>
        <a:xfrm>
          <a:off x="49022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20760</xdr:rowOff>
    </xdr:from>
    <xdr:ext cx="762000" cy="259045"/>
    <xdr:sp macro="" textlink="">
      <xdr:nvSpPr>
        <xdr:cNvPr id="154" name="財政構造の弾力性該当値テキスト"/>
        <xdr:cNvSpPr txBox="1"/>
      </xdr:nvSpPr>
      <xdr:spPr>
        <a:xfrm>
          <a:off x="5041900" y="1030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17780</xdr:rowOff>
    </xdr:from>
    <xdr:to>
      <xdr:col>19</xdr:col>
      <xdr:colOff>184150</xdr:colOff>
      <xdr:row>62</xdr:row>
      <xdr:rowOff>119380</xdr:rowOff>
    </xdr:to>
    <xdr:sp macro="" textlink="">
      <xdr:nvSpPr>
        <xdr:cNvPr id="155" name="楕円 154"/>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129557</xdr:rowOff>
    </xdr:from>
    <xdr:ext cx="736600" cy="259045"/>
    <xdr:sp macro="" textlink="">
      <xdr:nvSpPr>
        <xdr:cNvPr id="156" name="テキスト ボックス 155"/>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66040</xdr:rowOff>
    </xdr:from>
    <xdr:to>
      <xdr:col>15</xdr:col>
      <xdr:colOff>133350</xdr:colOff>
      <xdr:row>62</xdr:row>
      <xdr:rowOff>167640</xdr:rowOff>
    </xdr:to>
    <xdr:sp macro="" textlink="">
      <xdr:nvSpPr>
        <xdr:cNvPr id="157" name="楕円 156"/>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58" name="テキスト ボックス 157"/>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165100</xdr:rowOff>
    </xdr:from>
    <xdr:to>
      <xdr:col>11</xdr:col>
      <xdr:colOff>82550</xdr:colOff>
      <xdr:row>62</xdr:row>
      <xdr:rowOff>95250</xdr:rowOff>
    </xdr:to>
    <xdr:sp macro="" textlink="">
      <xdr:nvSpPr>
        <xdr:cNvPr id="159" name="楕円 158"/>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105427</xdr:rowOff>
    </xdr:from>
    <xdr:ext cx="762000" cy="259045"/>
    <xdr:sp macro="" textlink="">
      <xdr:nvSpPr>
        <xdr:cNvPr id="160" name="テキスト ボックス 159"/>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44450</xdr:rowOff>
    </xdr:from>
    <xdr:to>
      <xdr:col>7</xdr:col>
      <xdr:colOff>31750</xdr:colOff>
      <xdr:row>61</xdr:row>
      <xdr:rowOff>146050</xdr:rowOff>
    </xdr:to>
    <xdr:sp macro="" textlink="">
      <xdr:nvSpPr>
        <xdr:cNvPr id="161" name="楕円 160"/>
        <xdr:cNvSpPr/>
      </xdr:nvSpPr>
      <xdr:spPr>
        <a:xfrm>
          <a:off x="1397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156227</xdr:rowOff>
    </xdr:from>
    <xdr:ext cx="762000" cy="259045"/>
    <xdr:sp macro="" textlink="">
      <xdr:nvSpPr>
        <xdr:cNvPr id="162" name="テキスト ボックス 161"/>
        <xdr:cNvSpPr txBox="1"/>
      </xdr:nvSpPr>
      <xdr:spPr>
        <a:xfrm>
          <a:off x="1066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[101,827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令和２年度から会計年度任用職員制度が開始されたことを主な要因として、前年度と比較して</a:t>
          </a:r>
          <a:r>
            <a:rPr kumimoji="1" lang="en-US" altLang="ja-JP" sz="1200">
              <a:latin typeface="ＭＳ Ｐゴシック" panose="020B0600070205080204" pitchFamily="50" charset="-128"/>
              <a:ea typeface="ＭＳ Ｐゴシック" panose="020B0600070205080204" pitchFamily="50" charset="-128"/>
            </a:rPr>
            <a:t>6,081</a:t>
          </a:r>
          <a:r>
            <a:rPr kumimoji="1" lang="ja-JP" altLang="en-US" sz="1200">
              <a:latin typeface="ＭＳ Ｐゴシック" panose="020B0600070205080204" pitchFamily="50" charset="-128"/>
              <a:ea typeface="ＭＳ Ｐゴシック" panose="020B0600070205080204" pitchFamily="50" charset="-128"/>
            </a:rPr>
            <a:t>千円、</a:t>
          </a:r>
          <a:r>
            <a:rPr kumimoji="1" lang="en-US" altLang="ja-JP" sz="1200">
              <a:latin typeface="ＭＳ Ｐゴシック" panose="020B0600070205080204" pitchFamily="50" charset="-128"/>
              <a:ea typeface="ＭＳ Ｐゴシック" panose="020B0600070205080204" pitchFamily="50" charset="-128"/>
            </a:rPr>
            <a:t>6.4</a:t>
          </a:r>
          <a:r>
            <a:rPr kumimoji="1" lang="ja-JP" altLang="en-US" sz="1200">
              <a:latin typeface="ＭＳ Ｐゴシック" panose="020B0600070205080204" pitchFamily="50" charset="-128"/>
              <a:ea typeface="ＭＳ Ｐゴシック" panose="020B0600070205080204" pitchFamily="50" charset="-128"/>
            </a:rPr>
            <a:t>％の増となっている。その他の要因としては、インフルエンザ予防接種や特別定額給付金などの臨時的な委託料の増に伴う物件費の増や、新型コロナウイルス対策として実施した庁舎の設備改修に伴う維持補修費の増が挙げられる。</a:t>
          </a:r>
          <a:endParaRPr kumimoji="1" lang="en-US" altLang="ja-JP" sz="12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今後も現在の定員管理職員数を維持することで引き続き人件費の適正化を図るとともに、事務事業の見直しなどによる経費削減に努める。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82738</xdr:rowOff>
    </xdr:from>
    <xdr:to>
      <xdr:col>23</xdr:col>
      <xdr:colOff>133350</xdr:colOff>
      <xdr:row>90</xdr:row>
      <xdr:rowOff>15704</xdr:rowOff>
    </xdr:to>
    <xdr:cxnSp macro="">
      <xdr:nvCxnSpPr>
        <xdr:cNvPr id="190" name="直線コネクタ 189"/>
        <xdr:cNvCxnSpPr/>
      </xdr:nvCxnSpPr>
      <xdr:spPr>
        <a:xfrm flipV="1">
          <a:off x="4953000" y="13970188"/>
          <a:ext cx="0" cy="1476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159231</xdr:rowOff>
    </xdr:from>
    <xdr:ext cx="762000" cy="259045"/>
    <xdr:sp macro="" textlink="">
      <xdr:nvSpPr>
        <xdr:cNvPr id="191" name="人件費・物件費等の状況最小値テキスト"/>
        <xdr:cNvSpPr txBox="1"/>
      </xdr:nvSpPr>
      <xdr:spPr>
        <a:xfrm>
          <a:off x="5041900" y="1541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15704</xdr:rowOff>
    </xdr:from>
    <xdr:to>
      <xdr:col>24</xdr:col>
      <xdr:colOff>12700</xdr:colOff>
      <xdr:row>90</xdr:row>
      <xdr:rowOff>15704</xdr:rowOff>
    </xdr:to>
    <xdr:cxnSp macro="">
      <xdr:nvCxnSpPr>
        <xdr:cNvPr id="192" name="直線コネクタ 191"/>
        <xdr:cNvCxnSpPr/>
      </xdr:nvCxnSpPr>
      <xdr:spPr>
        <a:xfrm>
          <a:off x="4864100" y="1544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169115</xdr:rowOff>
    </xdr:from>
    <xdr:ext cx="762000" cy="259045"/>
    <xdr:sp macro="" textlink="">
      <xdr:nvSpPr>
        <xdr:cNvPr id="193" name="人件費・物件費等の状況最大値テキスト"/>
        <xdr:cNvSpPr txBox="1"/>
      </xdr:nvSpPr>
      <xdr:spPr>
        <a:xfrm>
          <a:off x="5041900" y="1371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82738</xdr:rowOff>
    </xdr:from>
    <xdr:to>
      <xdr:col>24</xdr:col>
      <xdr:colOff>12700</xdr:colOff>
      <xdr:row>81</xdr:row>
      <xdr:rowOff>82738</xdr:rowOff>
    </xdr:to>
    <xdr:cxnSp macro="">
      <xdr:nvCxnSpPr>
        <xdr:cNvPr id="194" name="直線コネクタ 193"/>
        <xdr:cNvCxnSpPr/>
      </xdr:nvCxnSpPr>
      <xdr:spPr>
        <a:xfrm>
          <a:off x="4864100" y="13970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86085</xdr:rowOff>
    </xdr:from>
    <xdr:to>
      <xdr:col>23</xdr:col>
      <xdr:colOff>133350</xdr:colOff>
      <xdr:row>82</xdr:row>
      <xdr:rowOff>12457</xdr:rowOff>
    </xdr:to>
    <xdr:cxnSp macro="">
      <xdr:nvCxnSpPr>
        <xdr:cNvPr id="195" name="直線コネクタ 194"/>
        <xdr:cNvCxnSpPr/>
      </xdr:nvCxnSpPr>
      <xdr:spPr>
        <a:xfrm>
          <a:off x="4114800" y="13973535"/>
          <a:ext cx="838200" cy="9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122336</xdr:rowOff>
    </xdr:from>
    <xdr:ext cx="762000" cy="259045"/>
    <xdr:sp macro="" textlink="">
      <xdr:nvSpPr>
        <xdr:cNvPr id="196" name="人件費・物件費等の状況平均値テキスト"/>
        <xdr:cNvSpPr txBox="1"/>
      </xdr:nvSpPr>
      <xdr:spPr>
        <a:xfrm>
          <a:off x="5041900" y="14352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150259</xdr:rowOff>
    </xdr:from>
    <xdr:to>
      <xdr:col>23</xdr:col>
      <xdr:colOff>184150</xdr:colOff>
      <xdr:row>84</xdr:row>
      <xdr:rowOff>80409</xdr:rowOff>
    </xdr:to>
    <xdr:sp macro="" textlink="">
      <xdr:nvSpPr>
        <xdr:cNvPr id="197" name="フローチャート: 判断 196"/>
        <xdr:cNvSpPr/>
      </xdr:nvSpPr>
      <xdr:spPr>
        <a:xfrm>
          <a:off x="4902200" y="14380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60282</xdr:rowOff>
    </xdr:from>
    <xdr:to>
      <xdr:col>19</xdr:col>
      <xdr:colOff>133350</xdr:colOff>
      <xdr:row>81</xdr:row>
      <xdr:rowOff>86085</xdr:rowOff>
    </xdr:to>
    <xdr:cxnSp macro="">
      <xdr:nvCxnSpPr>
        <xdr:cNvPr id="198" name="直線コネクタ 197"/>
        <xdr:cNvCxnSpPr/>
      </xdr:nvCxnSpPr>
      <xdr:spPr>
        <a:xfrm>
          <a:off x="3225800" y="13947732"/>
          <a:ext cx="889000" cy="2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38328</xdr:rowOff>
    </xdr:from>
    <xdr:to>
      <xdr:col>19</xdr:col>
      <xdr:colOff>184150</xdr:colOff>
      <xdr:row>83</xdr:row>
      <xdr:rowOff>139928</xdr:rowOff>
    </xdr:to>
    <xdr:sp macro="" textlink="">
      <xdr:nvSpPr>
        <xdr:cNvPr id="199" name="フローチャート: 判断 198"/>
        <xdr:cNvSpPr/>
      </xdr:nvSpPr>
      <xdr:spPr>
        <a:xfrm>
          <a:off x="4064000" y="1426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124705</xdr:rowOff>
    </xdr:from>
    <xdr:ext cx="736600" cy="259045"/>
    <xdr:sp macro="" textlink="">
      <xdr:nvSpPr>
        <xdr:cNvPr id="200" name="テキスト ボックス 199"/>
        <xdr:cNvSpPr txBox="1"/>
      </xdr:nvSpPr>
      <xdr:spPr>
        <a:xfrm>
          <a:off x="3733800" y="1435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16991</xdr:rowOff>
    </xdr:from>
    <xdr:to>
      <xdr:col>15</xdr:col>
      <xdr:colOff>82550</xdr:colOff>
      <xdr:row>81</xdr:row>
      <xdr:rowOff>60282</xdr:rowOff>
    </xdr:to>
    <xdr:cxnSp macro="">
      <xdr:nvCxnSpPr>
        <xdr:cNvPr id="201" name="直線コネクタ 200"/>
        <xdr:cNvCxnSpPr/>
      </xdr:nvCxnSpPr>
      <xdr:spPr>
        <a:xfrm>
          <a:off x="2336800" y="13904441"/>
          <a:ext cx="889000" cy="4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144032</xdr:rowOff>
    </xdr:from>
    <xdr:to>
      <xdr:col>15</xdr:col>
      <xdr:colOff>133350</xdr:colOff>
      <xdr:row>83</xdr:row>
      <xdr:rowOff>74182</xdr:rowOff>
    </xdr:to>
    <xdr:sp macro="" textlink="">
      <xdr:nvSpPr>
        <xdr:cNvPr id="202" name="フローチャート: 判断 201"/>
        <xdr:cNvSpPr/>
      </xdr:nvSpPr>
      <xdr:spPr>
        <a:xfrm>
          <a:off x="3175000" y="1420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58959</xdr:rowOff>
    </xdr:from>
    <xdr:ext cx="762000" cy="259045"/>
    <xdr:sp macro="" textlink="">
      <xdr:nvSpPr>
        <xdr:cNvPr id="203" name="テキスト ボックス 202"/>
        <xdr:cNvSpPr txBox="1"/>
      </xdr:nvSpPr>
      <xdr:spPr>
        <a:xfrm>
          <a:off x="2844800" y="1428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81465</xdr:rowOff>
    </xdr:from>
    <xdr:to>
      <xdr:col>11</xdr:col>
      <xdr:colOff>31750</xdr:colOff>
      <xdr:row>81</xdr:row>
      <xdr:rowOff>16991</xdr:rowOff>
    </xdr:to>
    <xdr:cxnSp macro="">
      <xdr:nvCxnSpPr>
        <xdr:cNvPr id="204" name="直線コネクタ 203"/>
        <xdr:cNvCxnSpPr/>
      </xdr:nvCxnSpPr>
      <xdr:spPr>
        <a:xfrm>
          <a:off x="1447800" y="13797465"/>
          <a:ext cx="889000" cy="10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127623</xdr:rowOff>
    </xdr:from>
    <xdr:to>
      <xdr:col>11</xdr:col>
      <xdr:colOff>82550</xdr:colOff>
      <xdr:row>83</xdr:row>
      <xdr:rowOff>57773</xdr:rowOff>
    </xdr:to>
    <xdr:sp macro="" textlink="">
      <xdr:nvSpPr>
        <xdr:cNvPr id="205" name="フローチャート: 判断 204"/>
        <xdr:cNvSpPr/>
      </xdr:nvSpPr>
      <xdr:spPr>
        <a:xfrm>
          <a:off x="2286000" y="141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42550</xdr:rowOff>
    </xdr:from>
    <xdr:ext cx="762000" cy="259045"/>
    <xdr:sp macro="" textlink="">
      <xdr:nvSpPr>
        <xdr:cNvPr id="206" name="テキスト ボックス 205"/>
        <xdr:cNvSpPr txBox="1"/>
      </xdr:nvSpPr>
      <xdr:spPr>
        <a:xfrm>
          <a:off x="1955800" y="1427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133623</xdr:rowOff>
    </xdr:from>
    <xdr:to>
      <xdr:col>7</xdr:col>
      <xdr:colOff>31750</xdr:colOff>
      <xdr:row>83</xdr:row>
      <xdr:rowOff>63773</xdr:rowOff>
    </xdr:to>
    <xdr:sp macro="" textlink="">
      <xdr:nvSpPr>
        <xdr:cNvPr id="207" name="フローチャート: 判断 206"/>
        <xdr:cNvSpPr/>
      </xdr:nvSpPr>
      <xdr:spPr>
        <a:xfrm>
          <a:off x="1397000" y="1419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48550</xdr:rowOff>
    </xdr:from>
    <xdr:ext cx="762000" cy="259045"/>
    <xdr:sp macro="" textlink="">
      <xdr:nvSpPr>
        <xdr:cNvPr id="208" name="テキスト ボックス 207"/>
        <xdr:cNvSpPr txBox="1"/>
      </xdr:nvSpPr>
      <xdr:spPr>
        <a:xfrm>
          <a:off x="1066800" y="14278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133107</xdr:rowOff>
    </xdr:from>
    <xdr:to>
      <xdr:col>23</xdr:col>
      <xdr:colOff>184150</xdr:colOff>
      <xdr:row>82</xdr:row>
      <xdr:rowOff>63257</xdr:rowOff>
    </xdr:to>
    <xdr:sp macro="" textlink="">
      <xdr:nvSpPr>
        <xdr:cNvPr id="214" name="楕円 213"/>
        <xdr:cNvSpPr/>
      </xdr:nvSpPr>
      <xdr:spPr>
        <a:xfrm>
          <a:off x="4902200" y="1402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54384</xdr:rowOff>
    </xdr:from>
    <xdr:ext cx="762000" cy="259045"/>
    <xdr:sp macro="" textlink="">
      <xdr:nvSpPr>
        <xdr:cNvPr id="215" name="人件費・物件費等の状況該当値テキスト"/>
        <xdr:cNvSpPr txBox="1"/>
      </xdr:nvSpPr>
      <xdr:spPr>
        <a:xfrm>
          <a:off x="5041900" y="1394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35285</xdr:rowOff>
    </xdr:from>
    <xdr:to>
      <xdr:col>19</xdr:col>
      <xdr:colOff>184150</xdr:colOff>
      <xdr:row>81</xdr:row>
      <xdr:rowOff>136885</xdr:rowOff>
    </xdr:to>
    <xdr:sp macro="" textlink="">
      <xdr:nvSpPr>
        <xdr:cNvPr id="216" name="楕円 215"/>
        <xdr:cNvSpPr/>
      </xdr:nvSpPr>
      <xdr:spPr>
        <a:xfrm>
          <a:off x="4064000" y="1392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147062</xdr:rowOff>
    </xdr:from>
    <xdr:ext cx="736600" cy="259045"/>
    <xdr:sp macro="" textlink="">
      <xdr:nvSpPr>
        <xdr:cNvPr id="217" name="テキスト ボックス 216"/>
        <xdr:cNvSpPr txBox="1"/>
      </xdr:nvSpPr>
      <xdr:spPr>
        <a:xfrm>
          <a:off x="3733800" y="13691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9482</xdr:rowOff>
    </xdr:from>
    <xdr:to>
      <xdr:col>15</xdr:col>
      <xdr:colOff>133350</xdr:colOff>
      <xdr:row>81</xdr:row>
      <xdr:rowOff>111082</xdr:rowOff>
    </xdr:to>
    <xdr:sp macro="" textlink="">
      <xdr:nvSpPr>
        <xdr:cNvPr id="218" name="楕円 217"/>
        <xdr:cNvSpPr/>
      </xdr:nvSpPr>
      <xdr:spPr>
        <a:xfrm>
          <a:off x="3175000" y="1389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121259</xdr:rowOff>
    </xdr:from>
    <xdr:ext cx="762000" cy="259045"/>
    <xdr:sp macro="" textlink="">
      <xdr:nvSpPr>
        <xdr:cNvPr id="219" name="テキスト ボックス 218"/>
        <xdr:cNvSpPr txBox="1"/>
      </xdr:nvSpPr>
      <xdr:spPr>
        <a:xfrm>
          <a:off x="2844800" y="13665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137641</xdr:rowOff>
    </xdr:from>
    <xdr:to>
      <xdr:col>11</xdr:col>
      <xdr:colOff>82550</xdr:colOff>
      <xdr:row>81</xdr:row>
      <xdr:rowOff>67791</xdr:rowOff>
    </xdr:to>
    <xdr:sp macro="" textlink="">
      <xdr:nvSpPr>
        <xdr:cNvPr id="220" name="楕円 219"/>
        <xdr:cNvSpPr/>
      </xdr:nvSpPr>
      <xdr:spPr>
        <a:xfrm>
          <a:off x="2286000" y="1385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77968</xdr:rowOff>
    </xdr:from>
    <xdr:ext cx="762000" cy="259045"/>
    <xdr:sp macro="" textlink="">
      <xdr:nvSpPr>
        <xdr:cNvPr id="221" name="テキスト ボックス 220"/>
        <xdr:cNvSpPr txBox="1"/>
      </xdr:nvSpPr>
      <xdr:spPr>
        <a:xfrm>
          <a:off x="1955800" y="13622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30665</xdr:rowOff>
    </xdr:from>
    <xdr:to>
      <xdr:col>7</xdr:col>
      <xdr:colOff>31750</xdr:colOff>
      <xdr:row>80</xdr:row>
      <xdr:rowOff>132265</xdr:rowOff>
    </xdr:to>
    <xdr:sp macro="" textlink="">
      <xdr:nvSpPr>
        <xdr:cNvPr id="222" name="楕円 221"/>
        <xdr:cNvSpPr/>
      </xdr:nvSpPr>
      <xdr:spPr>
        <a:xfrm>
          <a:off x="1397000" y="137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142442</xdr:rowOff>
    </xdr:from>
    <xdr:ext cx="762000" cy="259045"/>
    <xdr:sp macro="" textlink="">
      <xdr:nvSpPr>
        <xdr:cNvPr id="223" name="テキスト ボックス 222"/>
        <xdr:cNvSpPr txBox="1"/>
      </xdr:nvSpPr>
      <xdr:spPr>
        <a:xfrm>
          <a:off x="1066800" y="13515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高齢層の昇給抑制及び初任給基準の見直しを実施したことにより、前年度の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99.7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今後も職制の見直しや管理職比率の適正化を進め、国家公務員の給与水準との均衡に努める。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118111</xdr:rowOff>
    </xdr:to>
    <xdr:cxnSp macro="">
      <xdr:nvCxnSpPr>
        <xdr:cNvPr id="250" name="直線コネクタ 249"/>
        <xdr:cNvCxnSpPr/>
      </xdr:nvCxnSpPr>
      <xdr:spPr>
        <a:xfrm flipV="1">
          <a:off x="17018000" y="13881100"/>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1" name="給与水準   （国との比較）最小値テキスト"/>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2" name="直線コネクタ 251"/>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29211</xdr:rowOff>
    </xdr:from>
    <xdr:to>
      <xdr:col>81</xdr:col>
      <xdr:colOff>44450</xdr:colOff>
      <xdr:row>87</xdr:row>
      <xdr:rowOff>26670</xdr:rowOff>
    </xdr:to>
    <xdr:cxnSp macro="">
      <xdr:nvCxnSpPr>
        <xdr:cNvPr id="255" name="直線コネクタ 254"/>
        <xdr:cNvCxnSpPr/>
      </xdr:nvCxnSpPr>
      <xdr:spPr>
        <a:xfrm flipV="1">
          <a:off x="16179800" y="14773911"/>
          <a:ext cx="8382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166388</xdr:rowOff>
    </xdr:from>
    <xdr:ext cx="762000" cy="259045"/>
    <xdr:sp macro="" textlink="">
      <xdr:nvSpPr>
        <xdr:cNvPr id="256" name="給与水準   （国との比較）平均値テキスト"/>
        <xdr:cNvSpPr txBox="1"/>
      </xdr:nvSpPr>
      <xdr:spPr>
        <a:xfrm>
          <a:off x="17106900" y="1456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57" name="フローチャート: 判断 256"/>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87</xdr:row>
      <xdr:rowOff>26670</xdr:rowOff>
    </xdr:to>
    <xdr:cxnSp macro="">
      <xdr:nvCxnSpPr>
        <xdr:cNvPr id="258" name="直線コネクタ 257"/>
        <xdr:cNvCxnSpPr/>
      </xdr:nvCxnSpPr>
      <xdr:spPr>
        <a:xfrm>
          <a:off x="15290800" y="148463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149861</xdr:rowOff>
    </xdr:from>
    <xdr:to>
      <xdr:col>77</xdr:col>
      <xdr:colOff>95250</xdr:colOff>
      <xdr:row>86</xdr:row>
      <xdr:rowOff>80011</xdr:rowOff>
    </xdr:to>
    <xdr:sp macro="" textlink="">
      <xdr:nvSpPr>
        <xdr:cNvPr id="259" name="フローチャート: 判断 258"/>
        <xdr:cNvSpPr/>
      </xdr:nvSpPr>
      <xdr:spPr>
        <a:xfrm>
          <a:off x="16129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90188</xdr:rowOff>
    </xdr:from>
    <xdr:ext cx="736600" cy="259045"/>
    <xdr:sp macro="" textlink="">
      <xdr:nvSpPr>
        <xdr:cNvPr id="260" name="テキスト ボックス 259"/>
        <xdr:cNvSpPr txBox="1"/>
      </xdr:nvSpPr>
      <xdr:spPr>
        <a:xfrm>
          <a:off x="15798800" y="1449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125730</xdr:rowOff>
    </xdr:to>
    <xdr:cxnSp macro="">
      <xdr:nvCxnSpPr>
        <xdr:cNvPr id="261" name="直線コネクタ 260"/>
        <xdr:cNvCxnSpPr/>
      </xdr:nvCxnSpPr>
      <xdr:spPr>
        <a:xfrm flipV="1">
          <a:off x="14401800" y="148463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2" name="フローチャート: 判断 261"/>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63" name="テキスト ボックス 262"/>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125730</xdr:rowOff>
    </xdr:from>
    <xdr:to>
      <xdr:col>68</xdr:col>
      <xdr:colOff>152400</xdr:colOff>
      <xdr:row>87</xdr:row>
      <xdr:rowOff>74930</xdr:rowOff>
    </xdr:to>
    <xdr:cxnSp macro="">
      <xdr:nvCxnSpPr>
        <xdr:cNvPr id="264" name="直線コネクタ 263"/>
        <xdr:cNvCxnSpPr/>
      </xdr:nvCxnSpPr>
      <xdr:spPr>
        <a:xfrm flipV="1">
          <a:off x="13512800" y="1487043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5" name="フローチャート: 判断 264"/>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66" name="テキスト ボックス 265"/>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149861</xdr:rowOff>
    </xdr:from>
    <xdr:to>
      <xdr:col>64</xdr:col>
      <xdr:colOff>152400</xdr:colOff>
      <xdr:row>86</xdr:row>
      <xdr:rowOff>80011</xdr:rowOff>
    </xdr:to>
    <xdr:sp macro="" textlink="">
      <xdr:nvSpPr>
        <xdr:cNvPr id="267" name="フローチャート: 判断 266"/>
        <xdr:cNvSpPr/>
      </xdr:nvSpPr>
      <xdr:spPr>
        <a:xfrm>
          <a:off x="13462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90188</xdr:rowOff>
    </xdr:from>
    <xdr:ext cx="762000" cy="259045"/>
    <xdr:sp macro="" textlink="">
      <xdr:nvSpPr>
        <xdr:cNvPr id="268" name="テキスト ボックス 267"/>
        <xdr:cNvSpPr txBox="1"/>
      </xdr:nvSpPr>
      <xdr:spPr>
        <a:xfrm>
          <a:off x="13131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74" name="楕円 273"/>
        <xdr:cNvSpPr/>
      </xdr:nvSpPr>
      <xdr:spPr>
        <a:xfrm>
          <a:off x="169672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121938</xdr:rowOff>
    </xdr:from>
    <xdr:ext cx="762000" cy="259045"/>
    <xdr:sp macro="" textlink="">
      <xdr:nvSpPr>
        <xdr:cNvPr id="275" name="給与水準   （国との比較）該当値テキスト"/>
        <xdr:cNvSpPr txBox="1"/>
      </xdr:nvSpPr>
      <xdr:spPr>
        <a:xfrm>
          <a:off x="17106900" y="1469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147320</xdr:rowOff>
    </xdr:from>
    <xdr:to>
      <xdr:col>77</xdr:col>
      <xdr:colOff>95250</xdr:colOff>
      <xdr:row>87</xdr:row>
      <xdr:rowOff>77470</xdr:rowOff>
    </xdr:to>
    <xdr:sp macro="" textlink="">
      <xdr:nvSpPr>
        <xdr:cNvPr id="276" name="楕円 275"/>
        <xdr:cNvSpPr/>
      </xdr:nvSpPr>
      <xdr:spPr>
        <a:xfrm>
          <a:off x="16129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77" name="テキスト ボックス 276"/>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78" name="楕円 277"/>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79" name="テキスト ボックス 278"/>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74930</xdr:rowOff>
    </xdr:from>
    <xdr:to>
      <xdr:col>68</xdr:col>
      <xdr:colOff>203200</xdr:colOff>
      <xdr:row>87</xdr:row>
      <xdr:rowOff>5080</xdr:rowOff>
    </xdr:to>
    <xdr:sp macro="" textlink="">
      <xdr:nvSpPr>
        <xdr:cNvPr id="280" name="楕円 279"/>
        <xdr:cNvSpPr/>
      </xdr:nvSpPr>
      <xdr:spPr>
        <a:xfrm>
          <a:off x="14351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161307</xdr:rowOff>
    </xdr:from>
    <xdr:ext cx="762000" cy="259045"/>
    <xdr:sp macro="" textlink="">
      <xdr:nvSpPr>
        <xdr:cNvPr id="281" name="テキスト ボックス 280"/>
        <xdr:cNvSpPr txBox="1"/>
      </xdr:nvSpPr>
      <xdr:spPr>
        <a:xfrm>
          <a:off x="14020800" y="1490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24130</xdr:rowOff>
    </xdr:from>
    <xdr:to>
      <xdr:col>64</xdr:col>
      <xdr:colOff>152400</xdr:colOff>
      <xdr:row>87</xdr:row>
      <xdr:rowOff>125730</xdr:rowOff>
    </xdr:to>
    <xdr:sp macro="" textlink="">
      <xdr:nvSpPr>
        <xdr:cNvPr id="282" name="楕円 281"/>
        <xdr:cNvSpPr/>
      </xdr:nvSpPr>
      <xdr:spPr>
        <a:xfrm>
          <a:off x="13462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110507</xdr:rowOff>
    </xdr:from>
    <xdr:ext cx="762000" cy="259045"/>
    <xdr:sp macro="" textlink="">
      <xdr:nvSpPr>
        <xdr:cNvPr id="283" name="テキスト ボックス 282"/>
        <xdr:cNvSpPr txBox="1"/>
      </xdr:nvSpPr>
      <xdr:spPr>
        <a:xfrm>
          <a:off x="13131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職員数（普通会計）は平成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日時点の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人をピークに年々減少し、令和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日現在では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674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人であり、人口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人当たりの職員数は、類似団体内でも低い水準となっている。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今後も行政サービスの適切な提供を維持できるよう、事務事業の見直し等を継続し、適正な定員管理に努める。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100330</xdr:rowOff>
    </xdr:from>
    <xdr:to>
      <xdr:col>81</xdr:col>
      <xdr:colOff>44450</xdr:colOff>
      <xdr:row>66</xdr:row>
      <xdr:rowOff>147701</xdr:rowOff>
    </xdr:to>
    <xdr:cxnSp macro="">
      <xdr:nvCxnSpPr>
        <xdr:cNvPr id="311" name="直線コネクタ 310"/>
        <xdr:cNvCxnSpPr/>
      </xdr:nvCxnSpPr>
      <xdr:spPr>
        <a:xfrm flipV="1">
          <a:off x="17018000" y="10215880"/>
          <a:ext cx="0" cy="1247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119778</xdr:rowOff>
    </xdr:from>
    <xdr:ext cx="762000" cy="259045"/>
    <xdr:sp macro="" textlink="">
      <xdr:nvSpPr>
        <xdr:cNvPr id="312" name="定員管理の状況最小値テキスト"/>
        <xdr:cNvSpPr txBox="1"/>
      </xdr:nvSpPr>
      <xdr:spPr>
        <a:xfrm>
          <a:off x="17106900" y="1143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147701</xdr:rowOff>
    </xdr:from>
    <xdr:to>
      <xdr:col>81</xdr:col>
      <xdr:colOff>133350</xdr:colOff>
      <xdr:row>66</xdr:row>
      <xdr:rowOff>147701</xdr:rowOff>
    </xdr:to>
    <xdr:cxnSp macro="">
      <xdr:nvCxnSpPr>
        <xdr:cNvPr id="313" name="直線コネクタ 312"/>
        <xdr:cNvCxnSpPr/>
      </xdr:nvCxnSpPr>
      <xdr:spPr>
        <a:xfrm>
          <a:off x="16929100" y="1146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15257</xdr:rowOff>
    </xdr:from>
    <xdr:ext cx="762000" cy="259045"/>
    <xdr:sp macro="" textlink="">
      <xdr:nvSpPr>
        <xdr:cNvPr id="314" name="定員管理の状況最大値テキスト"/>
        <xdr:cNvSpPr txBox="1"/>
      </xdr:nvSpPr>
      <xdr:spPr>
        <a:xfrm>
          <a:off x="17106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100330</xdr:rowOff>
    </xdr:from>
    <xdr:to>
      <xdr:col>81</xdr:col>
      <xdr:colOff>133350</xdr:colOff>
      <xdr:row>59</xdr:row>
      <xdr:rowOff>100330</xdr:rowOff>
    </xdr:to>
    <xdr:cxnSp macro="">
      <xdr:nvCxnSpPr>
        <xdr:cNvPr id="315" name="直線コネクタ 314"/>
        <xdr:cNvCxnSpPr/>
      </xdr:nvCxnSpPr>
      <xdr:spPr>
        <a:xfrm>
          <a:off x="16929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64008</xdr:rowOff>
    </xdr:from>
    <xdr:to>
      <xdr:col>81</xdr:col>
      <xdr:colOff>44450</xdr:colOff>
      <xdr:row>60</xdr:row>
      <xdr:rowOff>78486</xdr:rowOff>
    </xdr:to>
    <xdr:cxnSp macro="">
      <xdr:nvCxnSpPr>
        <xdr:cNvPr id="316" name="直線コネクタ 315"/>
        <xdr:cNvCxnSpPr/>
      </xdr:nvCxnSpPr>
      <xdr:spPr>
        <a:xfrm>
          <a:off x="16179800" y="1035100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149242</xdr:rowOff>
    </xdr:from>
    <xdr:ext cx="762000" cy="259045"/>
    <xdr:sp macro="" textlink="">
      <xdr:nvSpPr>
        <xdr:cNvPr id="317" name="定員管理の状況平均値テキスト"/>
        <xdr:cNvSpPr txBox="1"/>
      </xdr:nvSpPr>
      <xdr:spPr>
        <a:xfrm>
          <a:off x="17106900" y="10607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5715</xdr:rowOff>
    </xdr:from>
    <xdr:to>
      <xdr:col>81</xdr:col>
      <xdr:colOff>95250</xdr:colOff>
      <xdr:row>62</xdr:row>
      <xdr:rowOff>107315</xdr:rowOff>
    </xdr:to>
    <xdr:sp macro="" textlink="">
      <xdr:nvSpPr>
        <xdr:cNvPr id="318" name="フローチャート: 判断 317"/>
        <xdr:cNvSpPr/>
      </xdr:nvSpPr>
      <xdr:spPr>
        <a:xfrm>
          <a:off x="169672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61595</xdr:rowOff>
    </xdr:from>
    <xdr:to>
      <xdr:col>77</xdr:col>
      <xdr:colOff>44450</xdr:colOff>
      <xdr:row>60</xdr:row>
      <xdr:rowOff>64008</xdr:rowOff>
    </xdr:to>
    <xdr:cxnSp macro="">
      <xdr:nvCxnSpPr>
        <xdr:cNvPr id="319" name="直線コネクタ 318"/>
        <xdr:cNvCxnSpPr/>
      </xdr:nvCxnSpPr>
      <xdr:spPr>
        <a:xfrm>
          <a:off x="15290800" y="10348595"/>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32258</xdr:rowOff>
    </xdr:from>
    <xdr:to>
      <xdr:col>77</xdr:col>
      <xdr:colOff>95250</xdr:colOff>
      <xdr:row>62</xdr:row>
      <xdr:rowOff>133858</xdr:rowOff>
    </xdr:to>
    <xdr:sp macro="" textlink="">
      <xdr:nvSpPr>
        <xdr:cNvPr id="320" name="フローチャート: 判断 319"/>
        <xdr:cNvSpPr/>
      </xdr:nvSpPr>
      <xdr:spPr>
        <a:xfrm>
          <a:off x="16129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118635</xdr:rowOff>
    </xdr:from>
    <xdr:ext cx="736600" cy="259045"/>
    <xdr:sp macro="" textlink="">
      <xdr:nvSpPr>
        <xdr:cNvPr id="321" name="テキスト ボックス 320"/>
        <xdr:cNvSpPr txBox="1"/>
      </xdr:nvSpPr>
      <xdr:spPr>
        <a:xfrm>
          <a:off x="15798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54356</xdr:rowOff>
    </xdr:from>
    <xdr:to>
      <xdr:col>72</xdr:col>
      <xdr:colOff>203200</xdr:colOff>
      <xdr:row>60</xdr:row>
      <xdr:rowOff>61595</xdr:rowOff>
    </xdr:to>
    <xdr:cxnSp macro="">
      <xdr:nvCxnSpPr>
        <xdr:cNvPr id="322" name="直線コネクタ 321"/>
        <xdr:cNvCxnSpPr/>
      </xdr:nvCxnSpPr>
      <xdr:spPr>
        <a:xfrm>
          <a:off x="14401800" y="1034135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167513</xdr:rowOff>
    </xdr:from>
    <xdr:to>
      <xdr:col>73</xdr:col>
      <xdr:colOff>44450</xdr:colOff>
      <xdr:row>62</xdr:row>
      <xdr:rowOff>97663</xdr:rowOff>
    </xdr:to>
    <xdr:sp macro="" textlink="">
      <xdr:nvSpPr>
        <xdr:cNvPr id="323" name="フローチャート: 判断 322"/>
        <xdr:cNvSpPr/>
      </xdr:nvSpPr>
      <xdr:spPr>
        <a:xfrm>
          <a:off x="15240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82440</xdr:rowOff>
    </xdr:from>
    <xdr:ext cx="762000" cy="259045"/>
    <xdr:sp macro="" textlink="">
      <xdr:nvSpPr>
        <xdr:cNvPr id="324" name="テキスト ボックス 323"/>
        <xdr:cNvSpPr txBox="1"/>
      </xdr:nvSpPr>
      <xdr:spPr>
        <a:xfrm>
          <a:off x="14909800" y="1071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37465</xdr:rowOff>
    </xdr:from>
    <xdr:to>
      <xdr:col>68</xdr:col>
      <xdr:colOff>152400</xdr:colOff>
      <xdr:row>60</xdr:row>
      <xdr:rowOff>54356</xdr:rowOff>
    </xdr:to>
    <xdr:cxnSp macro="">
      <xdr:nvCxnSpPr>
        <xdr:cNvPr id="325" name="直線コネクタ 324"/>
        <xdr:cNvCxnSpPr/>
      </xdr:nvCxnSpPr>
      <xdr:spPr>
        <a:xfrm>
          <a:off x="13512800" y="10324465"/>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169926</xdr:rowOff>
    </xdr:from>
    <xdr:to>
      <xdr:col>68</xdr:col>
      <xdr:colOff>203200</xdr:colOff>
      <xdr:row>62</xdr:row>
      <xdr:rowOff>100076</xdr:rowOff>
    </xdr:to>
    <xdr:sp macro="" textlink="">
      <xdr:nvSpPr>
        <xdr:cNvPr id="326" name="フローチャート: 判断 325"/>
        <xdr:cNvSpPr/>
      </xdr:nvSpPr>
      <xdr:spPr>
        <a:xfrm>
          <a:off x="14351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84853</xdr:rowOff>
    </xdr:from>
    <xdr:ext cx="762000" cy="259045"/>
    <xdr:sp macro="" textlink="">
      <xdr:nvSpPr>
        <xdr:cNvPr id="327" name="テキスト ボックス 326"/>
        <xdr:cNvSpPr txBox="1"/>
      </xdr:nvSpPr>
      <xdr:spPr>
        <a:xfrm>
          <a:off x="14020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12954</xdr:rowOff>
    </xdr:from>
    <xdr:to>
      <xdr:col>64</xdr:col>
      <xdr:colOff>152400</xdr:colOff>
      <xdr:row>62</xdr:row>
      <xdr:rowOff>114554</xdr:rowOff>
    </xdr:to>
    <xdr:sp macro="" textlink="">
      <xdr:nvSpPr>
        <xdr:cNvPr id="328" name="フローチャート: 判断 327"/>
        <xdr:cNvSpPr/>
      </xdr:nvSpPr>
      <xdr:spPr>
        <a:xfrm>
          <a:off x="13462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99331</xdr:rowOff>
    </xdr:from>
    <xdr:ext cx="762000" cy="259045"/>
    <xdr:sp macro="" textlink="">
      <xdr:nvSpPr>
        <xdr:cNvPr id="329" name="テキスト ボックス 328"/>
        <xdr:cNvSpPr txBox="1"/>
      </xdr:nvSpPr>
      <xdr:spPr>
        <a:xfrm>
          <a:off x="13131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27686</xdr:rowOff>
    </xdr:from>
    <xdr:to>
      <xdr:col>81</xdr:col>
      <xdr:colOff>95250</xdr:colOff>
      <xdr:row>60</xdr:row>
      <xdr:rowOff>129286</xdr:rowOff>
    </xdr:to>
    <xdr:sp macro="" textlink="">
      <xdr:nvSpPr>
        <xdr:cNvPr id="335" name="楕円 334"/>
        <xdr:cNvSpPr/>
      </xdr:nvSpPr>
      <xdr:spPr>
        <a:xfrm>
          <a:off x="169672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44213</xdr:rowOff>
    </xdr:from>
    <xdr:ext cx="762000" cy="259045"/>
    <xdr:sp macro="" textlink="">
      <xdr:nvSpPr>
        <xdr:cNvPr id="336" name="定員管理の状況該当値テキスト"/>
        <xdr:cNvSpPr txBox="1"/>
      </xdr:nvSpPr>
      <xdr:spPr>
        <a:xfrm>
          <a:off x="17106900" y="1015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13208</xdr:rowOff>
    </xdr:from>
    <xdr:to>
      <xdr:col>77</xdr:col>
      <xdr:colOff>95250</xdr:colOff>
      <xdr:row>60</xdr:row>
      <xdr:rowOff>114808</xdr:rowOff>
    </xdr:to>
    <xdr:sp macro="" textlink="">
      <xdr:nvSpPr>
        <xdr:cNvPr id="337" name="楕円 336"/>
        <xdr:cNvSpPr/>
      </xdr:nvSpPr>
      <xdr:spPr>
        <a:xfrm>
          <a:off x="161290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124985</xdr:rowOff>
    </xdr:from>
    <xdr:ext cx="736600" cy="259045"/>
    <xdr:sp macro="" textlink="">
      <xdr:nvSpPr>
        <xdr:cNvPr id="338" name="テキスト ボックス 337"/>
        <xdr:cNvSpPr txBox="1"/>
      </xdr:nvSpPr>
      <xdr:spPr>
        <a:xfrm>
          <a:off x="15798800" y="10069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10795</xdr:rowOff>
    </xdr:from>
    <xdr:to>
      <xdr:col>73</xdr:col>
      <xdr:colOff>44450</xdr:colOff>
      <xdr:row>60</xdr:row>
      <xdr:rowOff>112395</xdr:rowOff>
    </xdr:to>
    <xdr:sp macro="" textlink="">
      <xdr:nvSpPr>
        <xdr:cNvPr id="339" name="楕円 338"/>
        <xdr:cNvSpPr/>
      </xdr:nvSpPr>
      <xdr:spPr>
        <a:xfrm>
          <a:off x="15240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122572</xdr:rowOff>
    </xdr:from>
    <xdr:ext cx="762000" cy="259045"/>
    <xdr:sp macro="" textlink="">
      <xdr:nvSpPr>
        <xdr:cNvPr id="340" name="テキスト ボックス 339"/>
        <xdr:cNvSpPr txBox="1"/>
      </xdr:nvSpPr>
      <xdr:spPr>
        <a:xfrm>
          <a:off x="14909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3556</xdr:rowOff>
    </xdr:from>
    <xdr:to>
      <xdr:col>68</xdr:col>
      <xdr:colOff>203200</xdr:colOff>
      <xdr:row>60</xdr:row>
      <xdr:rowOff>105156</xdr:rowOff>
    </xdr:to>
    <xdr:sp macro="" textlink="">
      <xdr:nvSpPr>
        <xdr:cNvPr id="341" name="楕円 340"/>
        <xdr:cNvSpPr/>
      </xdr:nvSpPr>
      <xdr:spPr>
        <a:xfrm>
          <a:off x="14351000" y="1029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115333</xdr:rowOff>
    </xdr:from>
    <xdr:ext cx="762000" cy="259045"/>
    <xdr:sp macro="" textlink="">
      <xdr:nvSpPr>
        <xdr:cNvPr id="342" name="テキスト ボックス 341"/>
        <xdr:cNvSpPr txBox="1"/>
      </xdr:nvSpPr>
      <xdr:spPr>
        <a:xfrm>
          <a:off x="14020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43" name="楕円 342"/>
        <xdr:cNvSpPr/>
      </xdr:nvSpPr>
      <xdr:spPr>
        <a:xfrm>
          <a:off x="13462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98442</xdr:rowOff>
    </xdr:from>
    <xdr:ext cx="762000" cy="259045"/>
    <xdr:sp macro="" textlink="">
      <xdr:nvSpPr>
        <xdr:cNvPr id="344" name="テキスト ボックス 343"/>
        <xdr:cNvSpPr txBox="1"/>
      </xdr:nvSpPr>
      <xdr:spPr>
        <a:xfrm>
          <a:off x="13131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公立陶生病院組合の起こした地方債の償還に充てたと認められる負担金が増加したことなどにより、単年度の実質公債費比率が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へと</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ポイントの上昇となっている。結果として、３年平均で前年度の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へと</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ポイントの上昇となっている。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小中一貫校建設に係る起債の元金償還の開始や、尾張東部衛生組合のごみ処理施設長寿命化に係る起債などによる公債費負担の増が見込まれるため、引き続き市債の借入を計画的に行い、公債費負担の適正化に努める。</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2" name="テキスト ボックス 37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110974</xdr:rowOff>
    </xdr:from>
    <xdr:to>
      <xdr:col>81</xdr:col>
      <xdr:colOff>44450</xdr:colOff>
      <xdr:row>44</xdr:row>
      <xdr:rowOff>61685</xdr:rowOff>
    </xdr:to>
    <xdr:cxnSp macro="">
      <xdr:nvCxnSpPr>
        <xdr:cNvPr id="375" name="直線コネクタ 374"/>
        <xdr:cNvCxnSpPr/>
      </xdr:nvCxnSpPr>
      <xdr:spPr>
        <a:xfrm flipV="1">
          <a:off x="17018000" y="6111724"/>
          <a:ext cx="0" cy="1493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6"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7" name="直線コネクタ 376"/>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25901</xdr:rowOff>
    </xdr:from>
    <xdr:ext cx="762000" cy="259045"/>
    <xdr:sp macro="" textlink="">
      <xdr:nvSpPr>
        <xdr:cNvPr id="378" name="公債費負担の状況最大値テキスト"/>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110974</xdr:rowOff>
    </xdr:from>
    <xdr:to>
      <xdr:col>81</xdr:col>
      <xdr:colOff>133350</xdr:colOff>
      <xdr:row>35</xdr:row>
      <xdr:rowOff>110974</xdr:rowOff>
    </xdr:to>
    <xdr:cxnSp macro="">
      <xdr:nvCxnSpPr>
        <xdr:cNvPr id="379" name="直線コネクタ 378"/>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134862</xdr:rowOff>
    </xdr:from>
    <xdr:to>
      <xdr:col>81</xdr:col>
      <xdr:colOff>44450</xdr:colOff>
      <xdr:row>37</xdr:row>
      <xdr:rowOff>43845</xdr:rowOff>
    </xdr:to>
    <xdr:cxnSp macro="">
      <xdr:nvCxnSpPr>
        <xdr:cNvPr id="380" name="直線コネクタ 379"/>
        <xdr:cNvCxnSpPr/>
      </xdr:nvCxnSpPr>
      <xdr:spPr>
        <a:xfrm>
          <a:off x="16179800" y="6307062"/>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126896</xdr:rowOff>
    </xdr:from>
    <xdr:ext cx="762000" cy="259045"/>
    <xdr:sp macro="" textlink="">
      <xdr:nvSpPr>
        <xdr:cNvPr id="381" name="公債費負担の状況平均値テキスト"/>
        <xdr:cNvSpPr txBox="1"/>
      </xdr:nvSpPr>
      <xdr:spPr>
        <a:xfrm>
          <a:off x="17106900" y="664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154819</xdr:rowOff>
    </xdr:from>
    <xdr:to>
      <xdr:col>81</xdr:col>
      <xdr:colOff>95250</xdr:colOff>
      <xdr:row>39</xdr:row>
      <xdr:rowOff>84969</xdr:rowOff>
    </xdr:to>
    <xdr:sp macro="" textlink="">
      <xdr:nvSpPr>
        <xdr:cNvPr id="382" name="フローチャート: 判断 381"/>
        <xdr:cNvSpPr/>
      </xdr:nvSpPr>
      <xdr:spPr>
        <a:xfrm>
          <a:off x="16967200" y="666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31448</xdr:rowOff>
    </xdr:from>
    <xdr:to>
      <xdr:col>77</xdr:col>
      <xdr:colOff>44450</xdr:colOff>
      <xdr:row>36</xdr:row>
      <xdr:rowOff>134862</xdr:rowOff>
    </xdr:to>
    <xdr:cxnSp macro="">
      <xdr:nvCxnSpPr>
        <xdr:cNvPr id="383" name="直線コネクタ 382"/>
        <xdr:cNvCxnSpPr/>
      </xdr:nvCxnSpPr>
      <xdr:spPr>
        <a:xfrm>
          <a:off x="15290800" y="6203648"/>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143328</xdr:rowOff>
    </xdr:from>
    <xdr:to>
      <xdr:col>77</xdr:col>
      <xdr:colOff>95250</xdr:colOff>
      <xdr:row>39</xdr:row>
      <xdr:rowOff>73478</xdr:rowOff>
    </xdr:to>
    <xdr:sp macro="" textlink="">
      <xdr:nvSpPr>
        <xdr:cNvPr id="384" name="フローチャート: 判断 383"/>
        <xdr:cNvSpPr/>
      </xdr:nvSpPr>
      <xdr:spPr>
        <a:xfrm>
          <a:off x="16129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58255</xdr:rowOff>
    </xdr:from>
    <xdr:ext cx="736600" cy="259045"/>
    <xdr:sp macro="" textlink="">
      <xdr:nvSpPr>
        <xdr:cNvPr id="385" name="テキスト ボックス 384"/>
        <xdr:cNvSpPr txBox="1"/>
      </xdr:nvSpPr>
      <xdr:spPr>
        <a:xfrm>
          <a:off x="15798800" y="6744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35</xdr:row>
      <xdr:rowOff>168426</xdr:rowOff>
    </xdr:from>
    <xdr:to>
      <xdr:col>72</xdr:col>
      <xdr:colOff>203200</xdr:colOff>
      <xdr:row>36</xdr:row>
      <xdr:rowOff>31448</xdr:rowOff>
    </xdr:to>
    <xdr:cxnSp macro="">
      <xdr:nvCxnSpPr>
        <xdr:cNvPr id="386" name="直線コネクタ 385"/>
        <xdr:cNvCxnSpPr/>
      </xdr:nvCxnSpPr>
      <xdr:spPr>
        <a:xfrm>
          <a:off x="14401800" y="616917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131838</xdr:rowOff>
    </xdr:from>
    <xdr:to>
      <xdr:col>73</xdr:col>
      <xdr:colOff>44450</xdr:colOff>
      <xdr:row>39</xdr:row>
      <xdr:rowOff>61988</xdr:rowOff>
    </xdr:to>
    <xdr:sp macro="" textlink="">
      <xdr:nvSpPr>
        <xdr:cNvPr id="387" name="フローチャート: 判断 386"/>
        <xdr:cNvSpPr/>
      </xdr:nvSpPr>
      <xdr:spPr>
        <a:xfrm>
          <a:off x="15240000" y="664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46765</xdr:rowOff>
    </xdr:from>
    <xdr:ext cx="762000" cy="259045"/>
    <xdr:sp macro="" textlink="">
      <xdr:nvSpPr>
        <xdr:cNvPr id="388" name="テキスト ボックス 387"/>
        <xdr:cNvSpPr txBox="1"/>
      </xdr:nvSpPr>
      <xdr:spPr>
        <a:xfrm>
          <a:off x="14909800" y="673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35</xdr:row>
      <xdr:rowOff>168426</xdr:rowOff>
    </xdr:from>
    <xdr:to>
      <xdr:col>68</xdr:col>
      <xdr:colOff>152400</xdr:colOff>
      <xdr:row>35</xdr:row>
      <xdr:rowOff>168426</xdr:rowOff>
    </xdr:to>
    <xdr:cxnSp macro="">
      <xdr:nvCxnSpPr>
        <xdr:cNvPr id="389" name="直線コネクタ 388"/>
        <xdr:cNvCxnSpPr/>
      </xdr:nvCxnSpPr>
      <xdr:spPr>
        <a:xfrm>
          <a:off x="13512800" y="61691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166309</xdr:rowOff>
    </xdr:from>
    <xdr:to>
      <xdr:col>68</xdr:col>
      <xdr:colOff>203200</xdr:colOff>
      <xdr:row>39</xdr:row>
      <xdr:rowOff>96459</xdr:rowOff>
    </xdr:to>
    <xdr:sp macro="" textlink="">
      <xdr:nvSpPr>
        <xdr:cNvPr id="390" name="フローチャート: 判断 389"/>
        <xdr:cNvSpPr/>
      </xdr:nvSpPr>
      <xdr:spPr>
        <a:xfrm>
          <a:off x="14351000" y="66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81236</xdr:rowOff>
    </xdr:from>
    <xdr:ext cx="762000" cy="259045"/>
    <xdr:sp macro="" textlink="">
      <xdr:nvSpPr>
        <xdr:cNvPr id="391" name="テキスト ボックス 390"/>
        <xdr:cNvSpPr txBox="1"/>
      </xdr:nvSpPr>
      <xdr:spPr>
        <a:xfrm>
          <a:off x="14020800" y="676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63802</xdr:rowOff>
    </xdr:from>
    <xdr:to>
      <xdr:col>64</xdr:col>
      <xdr:colOff>152400</xdr:colOff>
      <xdr:row>39</xdr:row>
      <xdr:rowOff>165402</xdr:rowOff>
    </xdr:to>
    <xdr:sp macro="" textlink="">
      <xdr:nvSpPr>
        <xdr:cNvPr id="392" name="フローチャート: 判断 391"/>
        <xdr:cNvSpPr/>
      </xdr:nvSpPr>
      <xdr:spPr>
        <a:xfrm>
          <a:off x="13462000" y="6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150179</xdr:rowOff>
    </xdr:from>
    <xdr:ext cx="762000" cy="259045"/>
    <xdr:sp macro="" textlink="">
      <xdr:nvSpPr>
        <xdr:cNvPr id="393" name="テキスト ボックス 392"/>
        <xdr:cNvSpPr txBox="1"/>
      </xdr:nvSpPr>
      <xdr:spPr>
        <a:xfrm>
          <a:off x="13131800" y="683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164495</xdr:rowOff>
    </xdr:from>
    <xdr:to>
      <xdr:col>81</xdr:col>
      <xdr:colOff>95250</xdr:colOff>
      <xdr:row>37</xdr:row>
      <xdr:rowOff>94645</xdr:rowOff>
    </xdr:to>
    <xdr:sp macro="" textlink="">
      <xdr:nvSpPr>
        <xdr:cNvPr id="399" name="楕円 398"/>
        <xdr:cNvSpPr/>
      </xdr:nvSpPr>
      <xdr:spPr>
        <a:xfrm>
          <a:off x="16967200" y="63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9572</xdr:rowOff>
    </xdr:from>
    <xdr:ext cx="762000" cy="259045"/>
    <xdr:sp macro="" textlink="">
      <xdr:nvSpPr>
        <xdr:cNvPr id="400" name="公債費負担の状況該当値テキスト"/>
        <xdr:cNvSpPr txBox="1"/>
      </xdr:nvSpPr>
      <xdr:spPr>
        <a:xfrm>
          <a:off x="17106900" y="6181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84062</xdr:rowOff>
    </xdr:from>
    <xdr:to>
      <xdr:col>77</xdr:col>
      <xdr:colOff>95250</xdr:colOff>
      <xdr:row>37</xdr:row>
      <xdr:rowOff>14212</xdr:rowOff>
    </xdr:to>
    <xdr:sp macro="" textlink="">
      <xdr:nvSpPr>
        <xdr:cNvPr id="401" name="楕円 400"/>
        <xdr:cNvSpPr/>
      </xdr:nvSpPr>
      <xdr:spPr>
        <a:xfrm>
          <a:off x="16129000" y="625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24389</xdr:rowOff>
    </xdr:from>
    <xdr:ext cx="736600" cy="259045"/>
    <xdr:sp macro="" textlink="">
      <xdr:nvSpPr>
        <xdr:cNvPr id="402" name="テキスト ボックス 401"/>
        <xdr:cNvSpPr txBox="1"/>
      </xdr:nvSpPr>
      <xdr:spPr>
        <a:xfrm>
          <a:off x="15798800" y="6025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152098</xdr:rowOff>
    </xdr:from>
    <xdr:to>
      <xdr:col>73</xdr:col>
      <xdr:colOff>44450</xdr:colOff>
      <xdr:row>36</xdr:row>
      <xdr:rowOff>82248</xdr:rowOff>
    </xdr:to>
    <xdr:sp macro="" textlink="">
      <xdr:nvSpPr>
        <xdr:cNvPr id="403" name="楕円 402"/>
        <xdr:cNvSpPr/>
      </xdr:nvSpPr>
      <xdr:spPr>
        <a:xfrm>
          <a:off x="15240000" y="615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92425</xdr:rowOff>
    </xdr:from>
    <xdr:ext cx="762000" cy="259045"/>
    <xdr:sp macro="" textlink="">
      <xdr:nvSpPr>
        <xdr:cNvPr id="404" name="テキスト ボックス 403"/>
        <xdr:cNvSpPr txBox="1"/>
      </xdr:nvSpPr>
      <xdr:spPr>
        <a:xfrm>
          <a:off x="14909800" y="592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117626</xdr:rowOff>
    </xdr:from>
    <xdr:to>
      <xdr:col>68</xdr:col>
      <xdr:colOff>203200</xdr:colOff>
      <xdr:row>36</xdr:row>
      <xdr:rowOff>47776</xdr:rowOff>
    </xdr:to>
    <xdr:sp macro="" textlink="">
      <xdr:nvSpPr>
        <xdr:cNvPr id="405" name="楕円 404"/>
        <xdr:cNvSpPr/>
      </xdr:nvSpPr>
      <xdr:spPr>
        <a:xfrm>
          <a:off x="14351000" y="61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57953</xdr:rowOff>
    </xdr:from>
    <xdr:ext cx="762000" cy="259045"/>
    <xdr:sp macro="" textlink="">
      <xdr:nvSpPr>
        <xdr:cNvPr id="406" name="テキスト ボックス 405"/>
        <xdr:cNvSpPr txBox="1"/>
      </xdr:nvSpPr>
      <xdr:spPr>
        <a:xfrm>
          <a:off x="14020800" y="58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35</xdr:row>
      <xdr:rowOff>117626</xdr:rowOff>
    </xdr:from>
    <xdr:to>
      <xdr:col>64</xdr:col>
      <xdr:colOff>152400</xdr:colOff>
      <xdr:row>36</xdr:row>
      <xdr:rowOff>47776</xdr:rowOff>
    </xdr:to>
    <xdr:sp macro="" textlink="">
      <xdr:nvSpPr>
        <xdr:cNvPr id="407" name="楕円 406"/>
        <xdr:cNvSpPr/>
      </xdr:nvSpPr>
      <xdr:spPr>
        <a:xfrm>
          <a:off x="13462000" y="61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57953</xdr:rowOff>
    </xdr:from>
    <xdr:ext cx="762000" cy="259045"/>
    <xdr:sp macro="" textlink="">
      <xdr:nvSpPr>
        <xdr:cNvPr id="408" name="テキスト ボックス 407"/>
        <xdr:cNvSpPr txBox="1"/>
      </xdr:nvSpPr>
      <xdr:spPr>
        <a:xfrm>
          <a:off x="13131800" y="58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小中一貫校建設工事に係る地方債の発行や、公立陶生病院組合において、新型コロナウイルス感染症の影響により医業収益が大幅に減少する見込みとなったことに伴う一般会計からの繰出金の増に係る組合等負担等見込額の増などにより、将来負担額が大幅に増加し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今後も、尾張東部衛生組合のごみ処理施設長寿命化に係る起債などによる将来負担の増が見込まれるため、引き続き計画的な借入により、将来負担の適正化に努める。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122404</xdr:rowOff>
    </xdr:to>
    <xdr:cxnSp macro="">
      <xdr:nvCxnSpPr>
        <xdr:cNvPr id="439" name="直線コネクタ 438"/>
        <xdr:cNvCxnSpPr/>
      </xdr:nvCxnSpPr>
      <xdr:spPr>
        <a:xfrm flipV="1">
          <a:off x="17018000" y="2313214"/>
          <a:ext cx="0" cy="1581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94481</xdr:rowOff>
    </xdr:from>
    <xdr:ext cx="762000" cy="259045"/>
    <xdr:sp macro="" textlink="">
      <xdr:nvSpPr>
        <xdr:cNvPr id="440" name="将来負担の状況最小値テキスト"/>
        <xdr:cNvSpPr txBox="1"/>
      </xdr:nvSpPr>
      <xdr:spPr>
        <a:xfrm>
          <a:off x="17106900" y="38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122404</xdr:rowOff>
    </xdr:from>
    <xdr:to>
      <xdr:col>81</xdr:col>
      <xdr:colOff>133350</xdr:colOff>
      <xdr:row>22</xdr:row>
      <xdr:rowOff>122404</xdr:rowOff>
    </xdr:to>
    <xdr:cxnSp macro="">
      <xdr:nvCxnSpPr>
        <xdr:cNvPr id="441" name="直線コネクタ 440"/>
        <xdr:cNvCxnSpPr/>
      </xdr:nvCxnSpPr>
      <xdr:spPr>
        <a:xfrm>
          <a:off x="16929100" y="38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28968</xdr:rowOff>
    </xdr:from>
    <xdr:to>
      <xdr:col>81</xdr:col>
      <xdr:colOff>44450</xdr:colOff>
      <xdr:row>14</xdr:row>
      <xdr:rowOff>150767</xdr:rowOff>
    </xdr:to>
    <xdr:cxnSp macro="">
      <xdr:nvCxnSpPr>
        <xdr:cNvPr id="444" name="直線コネクタ 443"/>
        <xdr:cNvCxnSpPr/>
      </xdr:nvCxnSpPr>
      <xdr:spPr>
        <a:xfrm>
          <a:off x="16179800" y="2429268"/>
          <a:ext cx="838200" cy="12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117885</xdr:rowOff>
    </xdr:from>
    <xdr:ext cx="762000" cy="259045"/>
    <xdr:sp macro="" textlink="">
      <xdr:nvSpPr>
        <xdr:cNvPr id="445" name="将来負担の状況平均値テキスト"/>
        <xdr:cNvSpPr txBox="1"/>
      </xdr:nvSpPr>
      <xdr:spPr>
        <a:xfrm>
          <a:off x="17106900" y="2175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101358</xdr:rowOff>
    </xdr:from>
    <xdr:to>
      <xdr:col>81</xdr:col>
      <xdr:colOff>95250</xdr:colOff>
      <xdr:row>14</xdr:row>
      <xdr:rowOff>31508</xdr:rowOff>
    </xdr:to>
    <xdr:sp macro="" textlink="">
      <xdr:nvSpPr>
        <xdr:cNvPr id="446" name="フローチャート: 判断 445"/>
        <xdr:cNvSpPr/>
      </xdr:nvSpPr>
      <xdr:spPr>
        <a:xfrm>
          <a:off x="16967200" y="233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39310</xdr:rowOff>
    </xdr:from>
    <xdr:to>
      <xdr:col>77</xdr:col>
      <xdr:colOff>95250</xdr:colOff>
      <xdr:row>13</xdr:row>
      <xdr:rowOff>140910</xdr:rowOff>
    </xdr:to>
    <xdr:sp macro="" textlink="">
      <xdr:nvSpPr>
        <xdr:cNvPr id="447" name="フローチャート: 判断 446"/>
        <xdr:cNvSpPr/>
      </xdr:nvSpPr>
      <xdr:spPr>
        <a:xfrm>
          <a:off x="16129000" y="22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151087</xdr:rowOff>
    </xdr:from>
    <xdr:ext cx="736600" cy="259045"/>
    <xdr:sp macro="" textlink="">
      <xdr:nvSpPr>
        <xdr:cNvPr id="448" name="テキスト ボックス 447"/>
        <xdr:cNvSpPr txBox="1"/>
      </xdr:nvSpPr>
      <xdr:spPr>
        <a:xfrm>
          <a:off x="15798800" y="203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64588</xdr:rowOff>
    </xdr:from>
    <xdr:to>
      <xdr:col>73</xdr:col>
      <xdr:colOff>44450</xdr:colOff>
      <xdr:row>13</xdr:row>
      <xdr:rowOff>166188</xdr:rowOff>
    </xdr:to>
    <xdr:sp macro="" textlink="">
      <xdr:nvSpPr>
        <xdr:cNvPr id="449" name="フローチャート: 判断 448"/>
        <xdr:cNvSpPr/>
      </xdr:nvSpPr>
      <xdr:spPr>
        <a:xfrm>
          <a:off x="15240000" y="229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4915</xdr:rowOff>
    </xdr:from>
    <xdr:ext cx="762000" cy="259045"/>
    <xdr:sp macro="" textlink="">
      <xdr:nvSpPr>
        <xdr:cNvPr id="450" name="テキスト ボックス 449"/>
        <xdr:cNvSpPr txBox="1"/>
      </xdr:nvSpPr>
      <xdr:spPr>
        <a:xfrm>
          <a:off x="14909800" y="206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100209</xdr:rowOff>
    </xdr:from>
    <xdr:to>
      <xdr:col>68</xdr:col>
      <xdr:colOff>203200</xdr:colOff>
      <xdr:row>14</xdr:row>
      <xdr:rowOff>30359</xdr:rowOff>
    </xdr:to>
    <xdr:sp macro="" textlink="">
      <xdr:nvSpPr>
        <xdr:cNvPr id="451" name="フローチャート: 判断 450"/>
        <xdr:cNvSpPr/>
      </xdr:nvSpPr>
      <xdr:spPr>
        <a:xfrm>
          <a:off x="14351000" y="232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40536</xdr:rowOff>
    </xdr:from>
    <xdr:ext cx="762000" cy="259045"/>
    <xdr:sp macro="" textlink="">
      <xdr:nvSpPr>
        <xdr:cNvPr id="452" name="テキスト ボックス 451"/>
        <xdr:cNvSpPr txBox="1"/>
      </xdr:nvSpPr>
      <xdr:spPr>
        <a:xfrm>
          <a:off x="14020800" y="209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108252</xdr:rowOff>
    </xdr:from>
    <xdr:to>
      <xdr:col>64</xdr:col>
      <xdr:colOff>152400</xdr:colOff>
      <xdr:row>14</xdr:row>
      <xdr:rowOff>38402</xdr:rowOff>
    </xdr:to>
    <xdr:sp macro="" textlink="">
      <xdr:nvSpPr>
        <xdr:cNvPr id="453" name="フローチャート: 判断 452"/>
        <xdr:cNvSpPr/>
      </xdr:nvSpPr>
      <xdr:spPr>
        <a:xfrm>
          <a:off x="13462000" y="23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48579</xdr:rowOff>
    </xdr:from>
    <xdr:ext cx="762000" cy="259045"/>
    <xdr:sp macro="" textlink="">
      <xdr:nvSpPr>
        <xdr:cNvPr id="454" name="テキスト ボックス 453"/>
        <xdr:cNvSpPr txBox="1"/>
      </xdr:nvSpPr>
      <xdr:spPr>
        <a:xfrm>
          <a:off x="13131800" y="210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99967</xdr:rowOff>
    </xdr:from>
    <xdr:to>
      <xdr:col>81</xdr:col>
      <xdr:colOff>95250</xdr:colOff>
      <xdr:row>15</xdr:row>
      <xdr:rowOff>30117</xdr:rowOff>
    </xdr:to>
    <xdr:sp macro="" textlink="">
      <xdr:nvSpPr>
        <xdr:cNvPr id="460" name="楕円 459"/>
        <xdr:cNvSpPr/>
      </xdr:nvSpPr>
      <xdr:spPr>
        <a:xfrm>
          <a:off x="16967200" y="250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72044</xdr:rowOff>
    </xdr:from>
    <xdr:ext cx="762000" cy="259045"/>
    <xdr:sp macro="" textlink="">
      <xdr:nvSpPr>
        <xdr:cNvPr id="461" name="将来負担の状況該当値テキスト"/>
        <xdr:cNvSpPr txBox="1"/>
      </xdr:nvSpPr>
      <xdr:spPr>
        <a:xfrm>
          <a:off x="17106900" y="2472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149618</xdr:rowOff>
    </xdr:from>
    <xdr:to>
      <xdr:col>77</xdr:col>
      <xdr:colOff>95250</xdr:colOff>
      <xdr:row>14</xdr:row>
      <xdr:rowOff>79768</xdr:rowOff>
    </xdr:to>
    <xdr:sp macro="" textlink="">
      <xdr:nvSpPr>
        <xdr:cNvPr id="462" name="楕円 461"/>
        <xdr:cNvSpPr/>
      </xdr:nvSpPr>
      <xdr:spPr>
        <a:xfrm>
          <a:off x="16129000" y="237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64545</xdr:rowOff>
    </xdr:from>
    <xdr:ext cx="736600" cy="259045"/>
    <xdr:sp macro="" textlink="">
      <xdr:nvSpPr>
        <xdr:cNvPr id="463" name="テキスト ボックス 462"/>
        <xdr:cNvSpPr txBox="1"/>
      </xdr:nvSpPr>
      <xdr:spPr>
        <a:xfrm>
          <a:off x="15798800" y="2464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129,166
124,803
111.40
57,985,230
55,005,552
2,012,753
24,814,795
26,635,973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経費充当一般財源等における人件費充当額は、退職者の減少などにより前年と比較して減少している。一方で地方消費税交付金の増により経常一般財源等は増加しており、人件費に係る経常収支比率は前年度と比較して</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21.3%</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今後も現在の定員管理職員数を維持することで、引き続き人件費の適正化に努める。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120650</xdr:rowOff>
    </xdr:from>
    <xdr:to>
      <xdr:col>24</xdr:col>
      <xdr:colOff>25400</xdr:colOff>
      <xdr:row>41</xdr:row>
      <xdr:rowOff>107950</xdr:rowOff>
    </xdr:to>
    <xdr:cxnSp macro="">
      <xdr:nvCxnSpPr>
        <xdr:cNvPr id="61" name="直線コネクタ 60"/>
        <xdr:cNvCxnSpPr/>
      </xdr:nvCxnSpPr>
      <xdr:spPr>
        <a:xfrm flipV="1">
          <a:off x="4826000" y="5778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2" name="人件費最小値テキスト"/>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3" name="直線コネクタ 62"/>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35577</xdr:rowOff>
    </xdr:from>
    <xdr:ext cx="762000" cy="259045"/>
    <xdr:sp macro="" textlink="">
      <xdr:nvSpPr>
        <xdr:cNvPr id="64" name="人件費最大値テキスト"/>
        <xdr:cNvSpPr txBox="1"/>
      </xdr:nvSpPr>
      <xdr:spPr>
        <a:xfrm>
          <a:off x="49149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120650</xdr:rowOff>
    </xdr:from>
    <xdr:to>
      <xdr:col>24</xdr:col>
      <xdr:colOff>114300</xdr:colOff>
      <xdr:row>33</xdr:row>
      <xdr:rowOff>120650</xdr:rowOff>
    </xdr:to>
    <xdr:cxnSp macro="">
      <xdr:nvCxnSpPr>
        <xdr:cNvPr id="65" name="直線コネクタ 64"/>
        <xdr:cNvCxnSpPr/>
      </xdr:nvCxnSpPr>
      <xdr:spPr>
        <a:xfrm>
          <a:off x="47371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69850</xdr:rowOff>
    </xdr:from>
    <xdr:to>
      <xdr:col>24</xdr:col>
      <xdr:colOff>25400</xdr:colOff>
      <xdr:row>35</xdr:row>
      <xdr:rowOff>158750</xdr:rowOff>
    </xdr:to>
    <xdr:cxnSp macro="">
      <xdr:nvCxnSpPr>
        <xdr:cNvPr id="66" name="直線コネクタ 65"/>
        <xdr:cNvCxnSpPr/>
      </xdr:nvCxnSpPr>
      <xdr:spPr>
        <a:xfrm flipV="1">
          <a:off x="3987800" y="60706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29227</xdr:rowOff>
    </xdr:from>
    <xdr:ext cx="762000" cy="259045"/>
    <xdr:sp macro="" textlink="">
      <xdr:nvSpPr>
        <xdr:cNvPr id="67" name="人件費平均値テキスト"/>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95250</xdr:rowOff>
    </xdr:from>
    <xdr:to>
      <xdr:col>19</xdr:col>
      <xdr:colOff>187325</xdr:colOff>
      <xdr:row>35</xdr:row>
      <xdr:rowOff>158750</xdr:rowOff>
    </xdr:to>
    <xdr:cxnSp macro="">
      <xdr:nvCxnSpPr>
        <xdr:cNvPr id="69" name="直線コネクタ 68"/>
        <xdr:cNvCxnSpPr/>
      </xdr:nvCxnSpPr>
      <xdr:spPr>
        <a:xfrm>
          <a:off x="3098800" y="6096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48277</xdr:rowOff>
    </xdr:from>
    <xdr:ext cx="736600" cy="259045"/>
    <xdr:sp macro="" textlink="">
      <xdr:nvSpPr>
        <xdr:cNvPr id="71" name="テキスト ボックス 70"/>
        <xdr:cNvSpPr txBox="1"/>
      </xdr:nvSpPr>
      <xdr:spPr>
        <a:xfrm>
          <a:off x="3606800" y="587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95250</xdr:rowOff>
    </xdr:from>
    <xdr:to>
      <xdr:col>15</xdr:col>
      <xdr:colOff>98425</xdr:colOff>
      <xdr:row>35</xdr:row>
      <xdr:rowOff>133350</xdr:rowOff>
    </xdr:to>
    <xdr:cxnSp macro="">
      <xdr:nvCxnSpPr>
        <xdr:cNvPr id="72" name="直線コネクタ 71"/>
        <xdr:cNvCxnSpPr/>
      </xdr:nvCxnSpPr>
      <xdr:spPr>
        <a:xfrm flipV="1">
          <a:off x="2209800" y="6096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107950</xdr:rowOff>
    </xdr:from>
    <xdr:to>
      <xdr:col>15</xdr:col>
      <xdr:colOff>149225</xdr:colOff>
      <xdr:row>36</xdr:row>
      <xdr:rowOff>38100</xdr:rowOff>
    </xdr:to>
    <xdr:sp macro="" textlink="">
      <xdr:nvSpPr>
        <xdr:cNvPr id="73" name="フローチャート: 判断 72"/>
        <xdr:cNvSpPr/>
      </xdr:nvSpPr>
      <xdr:spPr>
        <a:xfrm>
          <a:off x="3048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22877</xdr:rowOff>
    </xdr:from>
    <xdr:ext cx="762000" cy="259045"/>
    <xdr:sp macro="" textlink="">
      <xdr:nvSpPr>
        <xdr:cNvPr id="74" name="テキスト ボックス 73"/>
        <xdr:cNvSpPr txBox="1"/>
      </xdr:nvSpPr>
      <xdr:spPr>
        <a:xfrm>
          <a:off x="2717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120650</xdr:rowOff>
    </xdr:from>
    <xdr:to>
      <xdr:col>11</xdr:col>
      <xdr:colOff>9525</xdr:colOff>
      <xdr:row>35</xdr:row>
      <xdr:rowOff>133350</xdr:rowOff>
    </xdr:to>
    <xdr:cxnSp macro="">
      <xdr:nvCxnSpPr>
        <xdr:cNvPr id="75" name="直線コネクタ 74"/>
        <xdr:cNvCxnSpPr/>
      </xdr:nvCxnSpPr>
      <xdr:spPr>
        <a:xfrm>
          <a:off x="1320800" y="6121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158750</xdr:rowOff>
    </xdr:from>
    <xdr:to>
      <xdr:col>11</xdr:col>
      <xdr:colOff>60325</xdr:colOff>
      <xdr:row>36</xdr:row>
      <xdr:rowOff>88900</xdr:rowOff>
    </xdr:to>
    <xdr:sp macro="" textlink="">
      <xdr:nvSpPr>
        <xdr:cNvPr id="76" name="フローチャート: 判断 75"/>
        <xdr:cNvSpPr/>
      </xdr:nvSpPr>
      <xdr:spPr>
        <a:xfrm>
          <a:off x="21590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73677</xdr:rowOff>
    </xdr:from>
    <xdr:ext cx="762000" cy="259045"/>
    <xdr:sp macro="" textlink="">
      <xdr:nvSpPr>
        <xdr:cNvPr id="77" name="テキスト ボックス 76"/>
        <xdr:cNvSpPr txBox="1"/>
      </xdr:nvSpPr>
      <xdr:spPr>
        <a:xfrm>
          <a:off x="1828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60977</xdr:rowOff>
    </xdr:from>
    <xdr:ext cx="762000" cy="259045"/>
    <xdr:sp macro="" textlink="">
      <xdr:nvSpPr>
        <xdr:cNvPr id="79" name="テキスト ボックス 78"/>
        <xdr:cNvSpPr txBox="1"/>
      </xdr:nvSpPr>
      <xdr:spPr>
        <a:xfrm>
          <a:off x="939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19050</xdr:rowOff>
    </xdr:from>
    <xdr:to>
      <xdr:col>24</xdr:col>
      <xdr:colOff>76200</xdr:colOff>
      <xdr:row>35</xdr:row>
      <xdr:rowOff>120650</xdr:rowOff>
    </xdr:to>
    <xdr:sp macro="" textlink="">
      <xdr:nvSpPr>
        <xdr:cNvPr id="85" name="楕円 84"/>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35577</xdr:rowOff>
    </xdr:from>
    <xdr:ext cx="762000" cy="259045"/>
    <xdr:sp macro="" textlink="">
      <xdr:nvSpPr>
        <xdr:cNvPr id="86" name="人件費該当値テキスト"/>
        <xdr:cNvSpPr txBox="1"/>
      </xdr:nvSpPr>
      <xdr:spPr>
        <a:xfrm>
          <a:off x="4914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107950</xdr:rowOff>
    </xdr:from>
    <xdr:to>
      <xdr:col>20</xdr:col>
      <xdr:colOff>38100</xdr:colOff>
      <xdr:row>36</xdr:row>
      <xdr:rowOff>38100</xdr:rowOff>
    </xdr:to>
    <xdr:sp macro="" textlink="">
      <xdr:nvSpPr>
        <xdr:cNvPr id="87" name="楕円 86"/>
        <xdr:cNvSpPr/>
      </xdr:nvSpPr>
      <xdr:spPr>
        <a:xfrm>
          <a:off x="39370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22877</xdr:rowOff>
    </xdr:from>
    <xdr:ext cx="736600" cy="259045"/>
    <xdr:sp macro="" textlink="">
      <xdr:nvSpPr>
        <xdr:cNvPr id="88" name="テキスト ボックス 87"/>
        <xdr:cNvSpPr txBox="1"/>
      </xdr:nvSpPr>
      <xdr:spPr>
        <a:xfrm>
          <a:off x="3606800" y="619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44450</xdr:rowOff>
    </xdr:from>
    <xdr:to>
      <xdr:col>15</xdr:col>
      <xdr:colOff>149225</xdr:colOff>
      <xdr:row>35</xdr:row>
      <xdr:rowOff>146050</xdr:rowOff>
    </xdr:to>
    <xdr:sp macro="" textlink="">
      <xdr:nvSpPr>
        <xdr:cNvPr id="89" name="楕円 88"/>
        <xdr:cNvSpPr/>
      </xdr:nvSpPr>
      <xdr:spPr>
        <a:xfrm>
          <a:off x="30480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156227</xdr:rowOff>
    </xdr:from>
    <xdr:ext cx="762000" cy="259045"/>
    <xdr:sp macro="" textlink="">
      <xdr:nvSpPr>
        <xdr:cNvPr id="90" name="テキスト ボックス 89"/>
        <xdr:cNvSpPr txBox="1"/>
      </xdr:nvSpPr>
      <xdr:spPr>
        <a:xfrm>
          <a:off x="2717800" y="58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82550</xdr:rowOff>
    </xdr:from>
    <xdr:to>
      <xdr:col>11</xdr:col>
      <xdr:colOff>60325</xdr:colOff>
      <xdr:row>36</xdr:row>
      <xdr:rowOff>12700</xdr:rowOff>
    </xdr:to>
    <xdr:sp macro="" textlink="">
      <xdr:nvSpPr>
        <xdr:cNvPr id="91" name="楕円 90"/>
        <xdr:cNvSpPr/>
      </xdr:nvSpPr>
      <xdr:spPr>
        <a:xfrm>
          <a:off x="21590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22877</xdr:rowOff>
    </xdr:from>
    <xdr:ext cx="762000" cy="259045"/>
    <xdr:sp macro="" textlink="">
      <xdr:nvSpPr>
        <xdr:cNvPr id="92" name="テキスト ボックス 91"/>
        <xdr:cNvSpPr txBox="1"/>
      </xdr:nvSpPr>
      <xdr:spPr>
        <a:xfrm>
          <a:off x="18288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69850</xdr:rowOff>
    </xdr:from>
    <xdr:to>
      <xdr:col>6</xdr:col>
      <xdr:colOff>171450</xdr:colOff>
      <xdr:row>36</xdr:row>
      <xdr:rowOff>0</xdr:rowOff>
    </xdr:to>
    <xdr:sp macro="" textlink="">
      <xdr:nvSpPr>
        <xdr:cNvPr id="93" name="楕円 92"/>
        <xdr:cNvSpPr/>
      </xdr:nvSpPr>
      <xdr:spPr>
        <a:xfrm>
          <a:off x="12700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10177</xdr:rowOff>
    </xdr:from>
    <xdr:ext cx="762000" cy="259045"/>
    <xdr:sp macro="" textlink="">
      <xdr:nvSpPr>
        <xdr:cNvPr id="94" name="テキスト ボックス 93"/>
        <xdr:cNvSpPr txBox="1"/>
      </xdr:nvSpPr>
      <xdr:spPr>
        <a:xfrm>
          <a:off x="939800" y="583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型コロナウイルス感染症の影響に伴い、各種事業の中止・縮小により経常経費充当一般財源等における物件費充当額が大幅に減少している。一方で経常一般財源等は増加しており、物件費に係る経常収支比率は前年度と比較して</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17.5%</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令和２年度決算がコロナの影響を受けた特殊な年度であることを踏まえ、今後も事務事業の見直しを行って更なる効率化やコストの縮減を図り、物件費の抑制に努める。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101600</xdr:rowOff>
    </xdr:from>
    <xdr:to>
      <xdr:col>82</xdr:col>
      <xdr:colOff>107950</xdr:colOff>
      <xdr:row>22</xdr:row>
      <xdr:rowOff>63500</xdr:rowOff>
    </xdr:to>
    <xdr:cxnSp macro="">
      <xdr:nvCxnSpPr>
        <xdr:cNvPr id="122" name="直線コネクタ 121"/>
        <xdr:cNvCxnSpPr/>
      </xdr:nvCxnSpPr>
      <xdr:spPr>
        <a:xfrm flipV="1">
          <a:off x="16510000" y="21590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35577</xdr:rowOff>
    </xdr:from>
    <xdr:ext cx="762000" cy="259045"/>
    <xdr:sp macro="" textlink="">
      <xdr:nvSpPr>
        <xdr:cNvPr id="123" name="物件費最小値テキスト"/>
        <xdr:cNvSpPr txBox="1"/>
      </xdr:nvSpPr>
      <xdr:spPr>
        <a:xfrm>
          <a:off x="16598900" y="380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63500</xdr:rowOff>
    </xdr:from>
    <xdr:to>
      <xdr:col>82</xdr:col>
      <xdr:colOff>196850</xdr:colOff>
      <xdr:row>22</xdr:row>
      <xdr:rowOff>63500</xdr:rowOff>
    </xdr:to>
    <xdr:cxnSp macro="">
      <xdr:nvCxnSpPr>
        <xdr:cNvPr id="124" name="直線コネクタ 123"/>
        <xdr:cNvCxnSpPr/>
      </xdr:nvCxnSpPr>
      <xdr:spPr>
        <a:xfrm>
          <a:off x="16421100" y="383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16527</xdr:rowOff>
    </xdr:from>
    <xdr:ext cx="762000" cy="259045"/>
    <xdr:sp macro="" textlink="">
      <xdr:nvSpPr>
        <xdr:cNvPr id="125" name="物件費最大値テキスト"/>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101600</xdr:rowOff>
    </xdr:from>
    <xdr:to>
      <xdr:col>82</xdr:col>
      <xdr:colOff>196850</xdr:colOff>
      <xdr:row>12</xdr:row>
      <xdr:rowOff>101600</xdr:rowOff>
    </xdr:to>
    <xdr:cxnSp macro="">
      <xdr:nvCxnSpPr>
        <xdr:cNvPr id="126" name="直線コネクタ 125"/>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6350</xdr:rowOff>
    </xdr:from>
    <xdr:to>
      <xdr:col>82</xdr:col>
      <xdr:colOff>107950</xdr:colOff>
      <xdr:row>18</xdr:row>
      <xdr:rowOff>0</xdr:rowOff>
    </xdr:to>
    <xdr:cxnSp macro="">
      <xdr:nvCxnSpPr>
        <xdr:cNvPr id="127" name="直線コネクタ 126"/>
        <xdr:cNvCxnSpPr/>
      </xdr:nvCxnSpPr>
      <xdr:spPr>
        <a:xfrm flipV="1">
          <a:off x="15671800" y="29210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86377</xdr:rowOff>
    </xdr:from>
    <xdr:ext cx="762000" cy="259045"/>
    <xdr:sp macro="" textlink="">
      <xdr:nvSpPr>
        <xdr:cNvPr id="128" name="物件費平均値テキスト"/>
        <xdr:cNvSpPr txBox="1"/>
      </xdr:nvSpPr>
      <xdr:spPr>
        <a:xfrm>
          <a:off x="16598900" y="248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29" name="フローチャート: 判断 128"/>
        <xdr:cNvSpPr/>
      </xdr:nvSpPr>
      <xdr:spPr>
        <a:xfrm>
          <a:off x="16459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158750</xdr:rowOff>
    </xdr:from>
    <xdr:to>
      <xdr:col>78</xdr:col>
      <xdr:colOff>69850</xdr:colOff>
      <xdr:row>18</xdr:row>
      <xdr:rowOff>0</xdr:rowOff>
    </xdr:to>
    <xdr:cxnSp macro="">
      <xdr:nvCxnSpPr>
        <xdr:cNvPr id="130" name="直線コネクタ 129"/>
        <xdr:cNvCxnSpPr/>
      </xdr:nvCxnSpPr>
      <xdr:spPr>
        <a:xfrm>
          <a:off x="14782800" y="3073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32" name="テキスト ボックス 131"/>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107950</xdr:rowOff>
    </xdr:from>
    <xdr:to>
      <xdr:col>73</xdr:col>
      <xdr:colOff>180975</xdr:colOff>
      <xdr:row>17</xdr:row>
      <xdr:rowOff>158750</xdr:rowOff>
    </xdr:to>
    <xdr:cxnSp macro="">
      <xdr:nvCxnSpPr>
        <xdr:cNvPr id="133" name="直線コネクタ 132"/>
        <xdr:cNvCxnSpPr/>
      </xdr:nvCxnSpPr>
      <xdr:spPr>
        <a:xfrm>
          <a:off x="13893800" y="3022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63500</xdr:rowOff>
    </xdr:from>
    <xdr:to>
      <xdr:col>74</xdr:col>
      <xdr:colOff>31750</xdr:colOff>
      <xdr:row>16</xdr:row>
      <xdr:rowOff>165100</xdr:rowOff>
    </xdr:to>
    <xdr:sp macro="" textlink="">
      <xdr:nvSpPr>
        <xdr:cNvPr id="134" name="フローチャート: 判断 133"/>
        <xdr:cNvSpPr/>
      </xdr:nvSpPr>
      <xdr:spPr>
        <a:xfrm>
          <a:off x="14732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3827</xdr:rowOff>
    </xdr:from>
    <xdr:ext cx="762000" cy="259045"/>
    <xdr:sp macro="" textlink="">
      <xdr:nvSpPr>
        <xdr:cNvPr id="135" name="テキスト ボックス 134"/>
        <xdr:cNvSpPr txBox="1"/>
      </xdr:nvSpPr>
      <xdr:spPr>
        <a:xfrm>
          <a:off x="14401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107950</xdr:rowOff>
    </xdr:from>
    <xdr:to>
      <xdr:col>69</xdr:col>
      <xdr:colOff>92075</xdr:colOff>
      <xdr:row>17</xdr:row>
      <xdr:rowOff>120650</xdr:rowOff>
    </xdr:to>
    <xdr:cxnSp macro="">
      <xdr:nvCxnSpPr>
        <xdr:cNvPr id="136" name="直線コネクタ 135"/>
        <xdr:cNvCxnSpPr/>
      </xdr:nvCxnSpPr>
      <xdr:spPr>
        <a:xfrm flipV="1">
          <a:off x="13004800" y="3022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7" name="フローチャート: 判断 136"/>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8" name="テキスト ボックス 137"/>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39" name="フローチャート: 判断 138"/>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124477</xdr:rowOff>
    </xdr:from>
    <xdr:ext cx="762000" cy="259045"/>
    <xdr:sp macro="" textlink="">
      <xdr:nvSpPr>
        <xdr:cNvPr id="140" name="テキスト ボックス 139"/>
        <xdr:cNvSpPr txBox="1"/>
      </xdr:nvSpPr>
      <xdr:spPr>
        <a:xfrm>
          <a:off x="12623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127000</xdr:rowOff>
    </xdr:from>
    <xdr:to>
      <xdr:col>82</xdr:col>
      <xdr:colOff>158750</xdr:colOff>
      <xdr:row>17</xdr:row>
      <xdr:rowOff>57150</xdr:rowOff>
    </xdr:to>
    <xdr:sp macro="" textlink="">
      <xdr:nvSpPr>
        <xdr:cNvPr id="146" name="楕円 145"/>
        <xdr:cNvSpPr/>
      </xdr:nvSpPr>
      <xdr:spPr>
        <a:xfrm>
          <a:off x="164592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99077</xdr:rowOff>
    </xdr:from>
    <xdr:ext cx="762000" cy="259045"/>
    <xdr:sp macro="" textlink="">
      <xdr:nvSpPr>
        <xdr:cNvPr id="147" name="物件費該当値テキスト"/>
        <xdr:cNvSpPr txBox="1"/>
      </xdr:nvSpPr>
      <xdr:spPr>
        <a:xfrm>
          <a:off x="165989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120650</xdr:rowOff>
    </xdr:from>
    <xdr:to>
      <xdr:col>78</xdr:col>
      <xdr:colOff>120650</xdr:colOff>
      <xdr:row>18</xdr:row>
      <xdr:rowOff>50800</xdr:rowOff>
    </xdr:to>
    <xdr:sp macro="" textlink="">
      <xdr:nvSpPr>
        <xdr:cNvPr id="148" name="楕円 147"/>
        <xdr:cNvSpPr/>
      </xdr:nvSpPr>
      <xdr:spPr>
        <a:xfrm>
          <a:off x="156210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35577</xdr:rowOff>
    </xdr:from>
    <xdr:ext cx="736600" cy="259045"/>
    <xdr:sp macro="" textlink="">
      <xdr:nvSpPr>
        <xdr:cNvPr id="149" name="テキスト ボックス 148"/>
        <xdr:cNvSpPr txBox="1"/>
      </xdr:nvSpPr>
      <xdr:spPr>
        <a:xfrm>
          <a:off x="15290800" y="312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107950</xdr:rowOff>
    </xdr:from>
    <xdr:to>
      <xdr:col>74</xdr:col>
      <xdr:colOff>31750</xdr:colOff>
      <xdr:row>18</xdr:row>
      <xdr:rowOff>38100</xdr:rowOff>
    </xdr:to>
    <xdr:sp macro="" textlink="">
      <xdr:nvSpPr>
        <xdr:cNvPr id="150" name="楕円 149"/>
        <xdr:cNvSpPr/>
      </xdr:nvSpPr>
      <xdr:spPr>
        <a:xfrm>
          <a:off x="147320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22877</xdr:rowOff>
    </xdr:from>
    <xdr:ext cx="762000" cy="259045"/>
    <xdr:sp macro="" textlink="">
      <xdr:nvSpPr>
        <xdr:cNvPr id="151" name="テキスト ボックス 150"/>
        <xdr:cNvSpPr txBox="1"/>
      </xdr:nvSpPr>
      <xdr:spPr>
        <a:xfrm>
          <a:off x="14401800" y="31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57150</xdr:rowOff>
    </xdr:from>
    <xdr:to>
      <xdr:col>69</xdr:col>
      <xdr:colOff>142875</xdr:colOff>
      <xdr:row>17</xdr:row>
      <xdr:rowOff>158750</xdr:rowOff>
    </xdr:to>
    <xdr:sp macro="" textlink="">
      <xdr:nvSpPr>
        <xdr:cNvPr id="152" name="楕円 151"/>
        <xdr:cNvSpPr/>
      </xdr:nvSpPr>
      <xdr:spPr>
        <a:xfrm>
          <a:off x="13843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143527</xdr:rowOff>
    </xdr:from>
    <xdr:ext cx="762000" cy="259045"/>
    <xdr:sp macro="" textlink="">
      <xdr:nvSpPr>
        <xdr:cNvPr id="153" name="テキスト ボックス 152"/>
        <xdr:cNvSpPr txBox="1"/>
      </xdr:nvSpPr>
      <xdr:spPr>
        <a:xfrm>
          <a:off x="13512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69850</xdr:rowOff>
    </xdr:from>
    <xdr:to>
      <xdr:col>65</xdr:col>
      <xdr:colOff>53975</xdr:colOff>
      <xdr:row>18</xdr:row>
      <xdr:rowOff>0</xdr:rowOff>
    </xdr:to>
    <xdr:sp macro="" textlink="">
      <xdr:nvSpPr>
        <xdr:cNvPr id="154" name="楕円 153"/>
        <xdr:cNvSpPr/>
      </xdr:nvSpPr>
      <xdr:spPr>
        <a:xfrm>
          <a:off x="12954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156227</xdr:rowOff>
    </xdr:from>
    <xdr:ext cx="762000" cy="259045"/>
    <xdr:sp macro="" textlink="">
      <xdr:nvSpPr>
        <xdr:cNvPr id="155" name="テキスト ボックス 154"/>
        <xdr:cNvSpPr txBox="1"/>
      </xdr:nvSpPr>
      <xdr:spPr>
        <a:xfrm>
          <a:off x="126238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障害者福祉サービスや幼児教育・保育無償化に係る費用などにより扶助費の決算額そのものは増加しているが、令和２年度は、幼児教育・保育無償化の平年度化による特定財源の増加により、経常経費充当一般財源等における扶助費充当額は微減となっている。一方で経常一般財源等は増加しており、扶助費に係る経常収支比率は前年度と比較して</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14.2%</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少子高齢化に伴う社会保障費の増加が見込まれることから、「事後対策より事前の予防」の考えのもとに、健康づくりの推進や地域包括ケアシステムの構築などを通じて、扶助費抑制策を継続して行う。</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59</xdr:row>
      <xdr:rowOff>146050</xdr:rowOff>
    </xdr:to>
    <xdr:cxnSp macro="">
      <xdr:nvCxnSpPr>
        <xdr:cNvPr id="183" name="直線コネクタ 182"/>
        <xdr:cNvCxnSpPr/>
      </xdr:nvCxnSpPr>
      <xdr:spPr>
        <a:xfrm flipV="1">
          <a:off x="4826000" y="913765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118127</xdr:rowOff>
    </xdr:from>
    <xdr:ext cx="762000" cy="259045"/>
    <xdr:sp macro="" textlink="">
      <xdr:nvSpPr>
        <xdr:cNvPr id="184" name="扶助費最小値テキスト"/>
        <xdr:cNvSpPr txBox="1"/>
      </xdr:nvSpPr>
      <xdr:spPr>
        <a:xfrm>
          <a:off x="49149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146050</xdr:rowOff>
    </xdr:from>
    <xdr:to>
      <xdr:col>24</xdr:col>
      <xdr:colOff>114300</xdr:colOff>
      <xdr:row>59</xdr:row>
      <xdr:rowOff>146050</xdr:rowOff>
    </xdr:to>
    <xdr:cxnSp macro="">
      <xdr:nvCxnSpPr>
        <xdr:cNvPr id="185" name="直線コネクタ 184"/>
        <xdr:cNvCxnSpPr/>
      </xdr:nvCxnSpPr>
      <xdr:spPr>
        <a:xfrm>
          <a:off x="4737100" y="1026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6"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7" name="直線コネクタ 186"/>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146050</xdr:rowOff>
    </xdr:from>
    <xdr:to>
      <xdr:col>24</xdr:col>
      <xdr:colOff>25400</xdr:colOff>
      <xdr:row>60</xdr:row>
      <xdr:rowOff>50800</xdr:rowOff>
    </xdr:to>
    <xdr:cxnSp macro="">
      <xdr:nvCxnSpPr>
        <xdr:cNvPr id="188" name="直線コネクタ 187"/>
        <xdr:cNvCxnSpPr/>
      </xdr:nvCxnSpPr>
      <xdr:spPr>
        <a:xfrm flipV="1">
          <a:off x="3987800" y="10261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111777</xdr:rowOff>
    </xdr:from>
    <xdr:ext cx="762000" cy="259045"/>
    <xdr:sp macro="" textlink="">
      <xdr:nvSpPr>
        <xdr:cNvPr id="189" name="扶助費平均値テキスト"/>
        <xdr:cNvSpPr txBox="1"/>
      </xdr:nvSpPr>
      <xdr:spPr>
        <a:xfrm>
          <a:off x="4914900" y="9541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190" name="フローチャート: 判断 189"/>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127000</xdr:rowOff>
    </xdr:from>
    <xdr:to>
      <xdr:col>19</xdr:col>
      <xdr:colOff>187325</xdr:colOff>
      <xdr:row>60</xdr:row>
      <xdr:rowOff>50800</xdr:rowOff>
    </xdr:to>
    <xdr:cxnSp macro="">
      <xdr:nvCxnSpPr>
        <xdr:cNvPr id="191" name="直線コネクタ 190"/>
        <xdr:cNvCxnSpPr/>
      </xdr:nvCxnSpPr>
      <xdr:spPr>
        <a:xfrm>
          <a:off x="3098800" y="10242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92" name="フローチャート: 判断 191"/>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193" name="テキスト ボックス 192"/>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88900</xdr:rowOff>
    </xdr:from>
    <xdr:to>
      <xdr:col>15</xdr:col>
      <xdr:colOff>98425</xdr:colOff>
      <xdr:row>59</xdr:row>
      <xdr:rowOff>127000</xdr:rowOff>
    </xdr:to>
    <xdr:cxnSp macro="">
      <xdr:nvCxnSpPr>
        <xdr:cNvPr id="194" name="直線コネクタ 193"/>
        <xdr:cNvCxnSpPr/>
      </xdr:nvCxnSpPr>
      <xdr:spPr>
        <a:xfrm>
          <a:off x="2209800" y="10204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5" name="フローチャート: 判断 194"/>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73677</xdr:rowOff>
    </xdr:from>
    <xdr:ext cx="762000" cy="259045"/>
    <xdr:sp macro="" textlink="">
      <xdr:nvSpPr>
        <xdr:cNvPr id="196" name="テキスト ボックス 195"/>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88900</xdr:rowOff>
    </xdr:from>
    <xdr:to>
      <xdr:col>11</xdr:col>
      <xdr:colOff>9525</xdr:colOff>
      <xdr:row>60</xdr:row>
      <xdr:rowOff>31750</xdr:rowOff>
    </xdr:to>
    <xdr:cxnSp macro="">
      <xdr:nvCxnSpPr>
        <xdr:cNvPr id="197" name="直線コネクタ 196"/>
        <xdr:cNvCxnSpPr/>
      </xdr:nvCxnSpPr>
      <xdr:spPr>
        <a:xfrm flipV="1">
          <a:off x="1320800" y="102044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198" name="フローチャート: 判断 197"/>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73677</xdr:rowOff>
    </xdr:from>
    <xdr:ext cx="762000" cy="259045"/>
    <xdr:sp macro="" textlink="">
      <xdr:nvSpPr>
        <xdr:cNvPr id="199" name="テキスト ボックス 198"/>
        <xdr:cNvSpPr txBox="1"/>
      </xdr:nvSpPr>
      <xdr:spPr>
        <a:xfrm>
          <a:off x="1828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00" name="フローチャート: 判断 199"/>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201" name="テキスト ボックス 200"/>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95250</xdr:rowOff>
    </xdr:from>
    <xdr:to>
      <xdr:col>24</xdr:col>
      <xdr:colOff>76200</xdr:colOff>
      <xdr:row>60</xdr:row>
      <xdr:rowOff>25400</xdr:rowOff>
    </xdr:to>
    <xdr:sp macro="" textlink="">
      <xdr:nvSpPr>
        <xdr:cNvPr id="207" name="楕円 206"/>
        <xdr:cNvSpPr/>
      </xdr:nvSpPr>
      <xdr:spPr>
        <a:xfrm>
          <a:off x="47752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3827</xdr:rowOff>
    </xdr:from>
    <xdr:ext cx="762000" cy="259045"/>
    <xdr:sp macro="" textlink="">
      <xdr:nvSpPr>
        <xdr:cNvPr id="208" name="扶助費該当値テキスト"/>
        <xdr:cNvSpPr txBox="1"/>
      </xdr:nvSpPr>
      <xdr:spPr>
        <a:xfrm>
          <a:off x="49149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0</xdr:rowOff>
    </xdr:from>
    <xdr:to>
      <xdr:col>20</xdr:col>
      <xdr:colOff>38100</xdr:colOff>
      <xdr:row>60</xdr:row>
      <xdr:rowOff>101600</xdr:rowOff>
    </xdr:to>
    <xdr:sp macro="" textlink="">
      <xdr:nvSpPr>
        <xdr:cNvPr id="209" name="楕円 208"/>
        <xdr:cNvSpPr/>
      </xdr:nvSpPr>
      <xdr:spPr>
        <a:xfrm>
          <a:off x="3937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86377</xdr:rowOff>
    </xdr:from>
    <xdr:ext cx="736600" cy="259045"/>
    <xdr:sp macro="" textlink="">
      <xdr:nvSpPr>
        <xdr:cNvPr id="210" name="テキスト ボックス 209"/>
        <xdr:cNvSpPr txBox="1"/>
      </xdr:nvSpPr>
      <xdr:spPr>
        <a:xfrm>
          <a:off x="3606800" y="1037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76200</xdr:rowOff>
    </xdr:from>
    <xdr:to>
      <xdr:col>15</xdr:col>
      <xdr:colOff>149225</xdr:colOff>
      <xdr:row>60</xdr:row>
      <xdr:rowOff>6350</xdr:rowOff>
    </xdr:to>
    <xdr:sp macro="" textlink="">
      <xdr:nvSpPr>
        <xdr:cNvPr id="211" name="楕円 210"/>
        <xdr:cNvSpPr/>
      </xdr:nvSpPr>
      <xdr:spPr>
        <a:xfrm>
          <a:off x="3048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162577</xdr:rowOff>
    </xdr:from>
    <xdr:ext cx="762000" cy="259045"/>
    <xdr:sp macro="" textlink="">
      <xdr:nvSpPr>
        <xdr:cNvPr id="212" name="テキスト ボックス 211"/>
        <xdr:cNvSpPr txBox="1"/>
      </xdr:nvSpPr>
      <xdr:spPr>
        <a:xfrm>
          <a:off x="2717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38100</xdr:rowOff>
    </xdr:from>
    <xdr:to>
      <xdr:col>11</xdr:col>
      <xdr:colOff>60325</xdr:colOff>
      <xdr:row>59</xdr:row>
      <xdr:rowOff>139700</xdr:rowOff>
    </xdr:to>
    <xdr:sp macro="" textlink="">
      <xdr:nvSpPr>
        <xdr:cNvPr id="213" name="楕円 212"/>
        <xdr:cNvSpPr/>
      </xdr:nvSpPr>
      <xdr:spPr>
        <a:xfrm>
          <a:off x="2159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124477</xdr:rowOff>
    </xdr:from>
    <xdr:ext cx="762000" cy="259045"/>
    <xdr:sp macro="" textlink="">
      <xdr:nvSpPr>
        <xdr:cNvPr id="214" name="テキスト ボックス 213"/>
        <xdr:cNvSpPr txBox="1"/>
      </xdr:nvSpPr>
      <xdr:spPr>
        <a:xfrm>
          <a:off x="1828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152400</xdr:rowOff>
    </xdr:from>
    <xdr:to>
      <xdr:col>6</xdr:col>
      <xdr:colOff>171450</xdr:colOff>
      <xdr:row>60</xdr:row>
      <xdr:rowOff>82550</xdr:rowOff>
    </xdr:to>
    <xdr:sp macro="" textlink="">
      <xdr:nvSpPr>
        <xdr:cNvPr id="215" name="楕円 214"/>
        <xdr:cNvSpPr/>
      </xdr:nvSpPr>
      <xdr:spPr>
        <a:xfrm>
          <a:off x="1270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67327</xdr:rowOff>
    </xdr:from>
    <xdr:ext cx="762000" cy="259045"/>
    <xdr:sp macro="" textlink="">
      <xdr:nvSpPr>
        <xdr:cNvPr id="216" name="テキスト ボックス 215"/>
        <xdr:cNvSpPr txBox="1"/>
      </xdr:nvSpPr>
      <xdr:spPr>
        <a:xfrm>
          <a:off x="939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経費充当一般財源等におけるその他の充当額は前年度と比較して増加している。経常一般財源等も増加しているが、結果としてその増加率がほぼ同率となったため、他の費用に係る経常収支比率は前年度と同率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近年、繰出金の増加傾向が続いているため、今後は下水道経営戦略に基づく経営基盤強化や特別会計における医療・介護給付費の抑制策を継続することなどにより、普通会計負担額の抑制を図る必要がある。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41275</xdr:rowOff>
    </xdr:from>
    <xdr:to>
      <xdr:col>82</xdr:col>
      <xdr:colOff>107950</xdr:colOff>
      <xdr:row>61</xdr:row>
      <xdr:rowOff>55563</xdr:rowOff>
    </xdr:to>
    <xdr:cxnSp macro="">
      <xdr:nvCxnSpPr>
        <xdr:cNvPr id="248" name="直線コネクタ 247"/>
        <xdr:cNvCxnSpPr/>
      </xdr:nvCxnSpPr>
      <xdr:spPr>
        <a:xfrm flipV="1">
          <a:off x="16510000" y="9128125"/>
          <a:ext cx="0" cy="138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27640</xdr:rowOff>
    </xdr:from>
    <xdr:ext cx="762000" cy="259045"/>
    <xdr:sp macro="" textlink="">
      <xdr:nvSpPr>
        <xdr:cNvPr id="249" name="その他最小値テキスト"/>
        <xdr:cNvSpPr txBox="1"/>
      </xdr:nvSpPr>
      <xdr:spPr>
        <a:xfrm>
          <a:off x="16598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55563</xdr:rowOff>
    </xdr:from>
    <xdr:to>
      <xdr:col>82</xdr:col>
      <xdr:colOff>196850</xdr:colOff>
      <xdr:row>61</xdr:row>
      <xdr:rowOff>55563</xdr:rowOff>
    </xdr:to>
    <xdr:cxnSp macro="">
      <xdr:nvCxnSpPr>
        <xdr:cNvPr id="250" name="直線コネクタ 249"/>
        <xdr:cNvCxnSpPr/>
      </xdr:nvCxnSpPr>
      <xdr:spPr>
        <a:xfrm>
          <a:off x="16421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127652</xdr:rowOff>
    </xdr:from>
    <xdr:ext cx="762000" cy="259045"/>
    <xdr:sp macro="" textlink="">
      <xdr:nvSpPr>
        <xdr:cNvPr id="251" name="その他最大値テキスト"/>
        <xdr:cNvSpPr txBox="1"/>
      </xdr:nvSpPr>
      <xdr:spPr>
        <a:xfrm>
          <a:off x="16598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41275</xdr:rowOff>
    </xdr:from>
    <xdr:to>
      <xdr:col>82</xdr:col>
      <xdr:colOff>196850</xdr:colOff>
      <xdr:row>53</xdr:row>
      <xdr:rowOff>41275</xdr:rowOff>
    </xdr:to>
    <xdr:cxnSp macro="">
      <xdr:nvCxnSpPr>
        <xdr:cNvPr id="252" name="直線コネクタ 251"/>
        <xdr:cNvCxnSpPr/>
      </xdr:nvCxnSpPr>
      <xdr:spPr>
        <a:xfrm>
          <a:off x="16421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12700</xdr:rowOff>
    </xdr:from>
    <xdr:to>
      <xdr:col>82</xdr:col>
      <xdr:colOff>107950</xdr:colOff>
      <xdr:row>61</xdr:row>
      <xdr:rowOff>12700</xdr:rowOff>
    </xdr:to>
    <xdr:cxnSp macro="">
      <xdr:nvCxnSpPr>
        <xdr:cNvPr id="253" name="直線コネクタ 252"/>
        <xdr:cNvCxnSpPr/>
      </xdr:nvCxnSpPr>
      <xdr:spPr>
        <a:xfrm>
          <a:off x="15671800" y="10471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164165</xdr:rowOff>
    </xdr:from>
    <xdr:ext cx="762000" cy="259045"/>
    <xdr:sp macro="" textlink="">
      <xdr:nvSpPr>
        <xdr:cNvPr id="254" name="その他平均値テキスト"/>
        <xdr:cNvSpPr txBox="1"/>
      </xdr:nvSpPr>
      <xdr:spPr>
        <a:xfrm>
          <a:off x="16598900" y="9765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147638</xdr:rowOff>
    </xdr:from>
    <xdr:to>
      <xdr:col>82</xdr:col>
      <xdr:colOff>158750</xdr:colOff>
      <xdr:row>58</xdr:row>
      <xdr:rowOff>77788</xdr:rowOff>
    </xdr:to>
    <xdr:sp macro="" textlink="">
      <xdr:nvSpPr>
        <xdr:cNvPr id="255" name="フローチャート: 判断 254"/>
        <xdr:cNvSpPr/>
      </xdr:nvSpPr>
      <xdr:spPr>
        <a:xfrm>
          <a:off x="16459200" y="99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12700</xdr:rowOff>
    </xdr:from>
    <xdr:to>
      <xdr:col>78</xdr:col>
      <xdr:colOff>69850</xdr:colOff>
      <xdr:row>61</xdr:row>
      <xdr:rowOff>12700</xdr:rowOff>
    </xdr:to>
    <xdr:cxnSp macro="">
      <xdr:nvCxnSpPr>
        <xdr:cNvPr id="256" name="直線コネクタ 255"/>
        <xdr:cNvCxnSpPr/>
      </xdr:nvCxnSpPr>
      <xdr:spPr>
        <a:xfrm>
          <a:off x="14782800" y="10471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133350</xdr:rowOff>
    </xdr:from>
    <xdr:to>
      <xdr:col>78</xdr:col>
      <xdr:colOff>120650</xdr:colOff>
      <xdr:row>59</xdr:row>
      <xdr:rowOff>63500</xdr:rowOff>
    </xdr:to>
    <xdr:sp macro="" textlink="">
      <xdr:nvSpPr>
        <xdr:cNvPr id="257" name="フローチャート: 判断 256"/>
        <xdr:cNvSpPr/>
      </xdr:nvSpPr>
      <xdr:spPr>
        <a:xfrm>
          <a:off x="15621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73677</xdr:rowOff>
    </xdr:from>
    <xdr:ext cx="736600" cy="259045"/>
    <xdr:sp macro="" textlink="">
      <xdr:nvSpPr>
        <xdr:cNvPr id="258" name="テキスト ボックス 257"/>
        <xdr:cNvSpPr txBox="1"/>
      </xdr:nvSpPr>
      <xdr:spPr>
        <a:xfrm>
          <a:off x="15290800" y="984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12700</xdr:rowOff>
    </xdr:from>
    <xdr:to>
      <xdr:col>73</xdr:col>
      <xdr:colOff>180975</xdr:colOff>
      <xdr:row>61</xdr:row>
      <xdr:rowOff>26988</xdr:rowOff>
    </xdr:to>
    <xdr:cxnSp macro="">
      <xdr:nvCxnSpPr>
        <xdr:cNvPr id="259" name="直線コネクタ 258"/>
        <xdr:cNvCxnSpPr/>
      </xdr:nvCxnSpPr>
      <xdr:spPr>
        <a:xfrm flipV="1">
          <a:off x="13893800" y="1047115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60" name="フローチャート: 判断 259"/>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61" name="テキスト ボックス 260"/>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26988</xdr:rowOff>
    </xdr:from>
    <xdr:to>
      <xdr:col>69</xdr:col>
      <xdr:colOff>92075</xdr:colOff>
      <xdr:row>61</xdr:row>
      <xdr:rowOff>26988</xdr:rowOff>
    </xdr:to>
    <xdr:cxnSp macro="">
      <xdr:nvCxnSpPr>
        <xdr:cNvPr id="262" name="直線コネクタ 261"/>
        <xdr:cNvCxnSpPr/>
      </xdr:nvCxnSpPr>
      <xdr:spPr>
        <a:xfrm>
          <a:off x="13004800" y="104854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90488</xdr:rowOff>
    </xdr:from>
    <xdr:to>
      <xdr:col>69</xdr:col>
      <xdr:colOff>142875</xdr:colOff>
      <xdr:row>59</xdr:row>
      <xdr:rowOff>20638</xdr:rowOff>
    </xdr:to>
    <xdr:sp macro="" textlink="">
      <xdr:nvSpPr>
        <xdr:cNvPr id="263" name="フローチャート: 判断 262"/>
        <xdr:cNvSpPr/>
      </xdr:nvSpPr>
      <xdr:spPr>
        <a:xfrm>
          <a:off x="13843000" y="1003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30815</xdr:rowOff>
    </xdr:from>
    <xdr:ext cx="762000" cy="259045"/>
    <xdr:sp macro="" textlink="">
      <xdr:nvSpPr>
        <xdr:cNvPr id="264" name="テキスト ボックス 263"/>
        <xdr:cNvSpPr txBox="1"/>
      </xdr:nvSpPr>
      <xdr:spPr>
        <a:xfrm>
          <a:off x="13512800" y="980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65" name="フローチャート: 判断 264"/>
        <xdr:cNvSpPr/>
      </xdr:nvSpPr>
      <xdr:spPr>
        <a:xfrm>
          <a:off x="12954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130827</xdr:rowOff>
    </xdr:from>
    <xdr:ext cx="762000" cy="259045"/>
    <xdr:sp macro="" textlink="">
      <xdr:nvSpPr>
        <xdr:cNvPr id="266" name="テキスト ボックス 265"/>
        <xdr:cNvSpPr txBox="1"/>
      </xdr:nvSpPr>
      <xdr:spPr>
        <a:xfrm>
          <a:off x="12623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133350</xdr:rowOff>
    </xdr:from>
    <xdr:to>
      <xdr:col>82</xdr:col>
      <xdr:colOff>158750</xdr:colOff>
      <xdr:row>61</xdr:row>
      <xdr:rowOff>63500</xdr:rowOff>
    </xdr:to>
    <xdr:sp macro="" textlink="">
      <xdr:nvSpPr>
        <xdr:cNvPr id="272" name="楕円 271"/>
        <xdr:cNvSpPr/>
      </xdr:nvSpPr>
      <xdr:spPr>
        <a:xfrm>
          <a:off x="164592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41927</xdr:rowOff>
    </xdr:from>
    <xdr:ext cx="762000" cy="259045"/>
    <xdr:sp macro="" textlink="">
      <xdr:nvSpPr>
        <xdr:cNvPr id="273" name="その他該当値テキスト"/>
        <xdr:cNvSpPr txBox="1"/>
      </xdr:nvSpPr>
      <xdr:spPr>
        <a:xfrm>
          <a:off x="16598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133350</xdr:rowOff>
    </xdr:from>
    <xdr:to>
      <xdr:col>78</xdr:col>
      <xdr:colOff>120650</xdr:colOff>
      <xdr:row>61</xdr:row>
      <xdr:rowOff>63500</xdr:rowOff>
    </xdr:to>
    <xdr:sp macro="" textlink="">
      <xdr:nvSpPr>
        <xdr:cNvPr id="274" name="楕円 273"/>
        <xdr:cNvSpPr/>
      </xdr:nvSpPr>
      <xdr:spPr>
        <a:xfrm>
          <a:off x="156210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48277</xdr:rowOff>
    </xdr:from>
    <xdr:ext cx="736600" cy="259045"/>
    <xdr:sp macro="" textlink="">
      <xdr:nvSpPr>
        <xdr:cNvPr id="275" name="テキスト ボックス 274"/>
        <xdr:cNvSpPr txBox="1"/>
      </xdr:nvSpPr>
      <xdr:spPr>
        <a:xfrm>
          <a:off x="15290800" y="1050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133350</xdr:rowOff>
    </xdr:from>
    <xdr:to>
      <xdr:col>74</xdr:col>
      <xdr:colOff>31750</xdr:colOff>
      <xdr:row>61</xdr:row>
      <xdr:rowOff>63500</xdr:rowOff>
    </xdr:to>
    <xdr:sp macro="" textlink="">
      <xdr:nvSpPr>
        <xdr:cNvPr id="276" name="楕円 275"/>
        <xdr:cNvSpPr/>
      </xdr:nvSpPr>
      <xdr:spPr>
        <a:xfrm>
          <a:off x="147320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48277</xdr:rowOff>
    </xdr:from>
    <xdr:ext cx="762000" cy="259045"/>
    <xdr:sp macro="" textlink="">
      <xdr:nvSpPr>
        <xdr:cNvPr id="277" name="テキスト ボックス 276"/>
        <xdr:cNvSpPr txBox="1"/>
      </xdr:nvSpPr>
      <xdr:spPr>
        <a:xfrm>
          <a:off x="14401800" y="1050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147638</xdr:rowOff>
    </xdr:from>
    <xdr:to>
      <xdr:col>69</xdr:col>
      <xdr:colOff>142875</xdr:colOff>
      <xdr:row>61</xdr:row>
      <xdr:rowOff>77788</xdr:rowOff>
    </xdr:to>
    <xdr:sp macro="" textlink="">
      <xdr:nvSpPr>
        <xdr:cNvPr id="278" name="楕円 277"/>
        <xdr:cNvSpPr/>
      </xdr:nvSpPr>
      <xdr:spPr>
        <a:xfrm>
          <a:off x="13843000" y="1043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62565</xdr:rowOff>
    </xdr:from>
    <xdr:ext cx="762000" cy="259045"/>
    <xdr:sp macro="" textlink="">
      <xdr:nvSpPr>
        <xdr:cNvPr id="279" name="テキスト ボックス 278"/>
        <xdr:cNvSpPr txBox="1"/>
      </xdr:nvSpPr>
      <xdr:spPr>
        <a:xfrm>
          <a:off x="13512800" y="10521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147638</xdr:rowOff>
    </xdr:from>
    <xdr:to>
      <xdr:col>65</xdr:col>
      <xdr:colOff>53975</xdr:colOff>
      <xdr:row>61</xdr:row>
      <xdr:rowOff>77788</xdr:rowOff>
    </xdr:to>
    <xdr:sp macro="" textlink="">
      <xdr:nvSpPr>
        <xdr:cNvPr id="280" name="楕円 279"/>
        <xdr:cNvSpPr/>
      </xdr:nvSpPr>
      <xdr:spPr>
        <a:xfrm>
          <a:off x="12954000" y="1043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62565</xdr:rowOff>
    </xdr:from>
    <xdr:ext cx="762000" cy="259045"/>
    <xdr:sp macro="" textlink="">
      <xdr:nvSpPr>
        <xdr:cNvPr id="281" name="テキスト ボックス 280"/>
        <xdr:cNvSpPr txBox="1"/>
      </xdr:nvSpPr>
      <xdr:spPr>
        <a:xfrm>
          <a:off x="12623800" y="10521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部事務組合への負担金に充当した基金繰入金の減などにより、経常経費に充当した特定財源が減少した。その影響によって、充当一般財源等における補助費等充当額は増加している。経常一般財源等も増加しているが、結果として補助費等充当一般財源等の増加率の方が大きかったため、補助費等に係る経常収支比率は前年度と比較して</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8.8%</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今後も各種補助金の見直しや、一部事務組合の経営基盤の強化や持続可能な事業運営により、負担金の適正化を図る。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107950</xdr:rowOff>
    </xdr:to>
    <xdr:cxnSp macro="">
      <xdr:nvCxnSpPr>
        <xdr:cNvPr id="309" name="直線コネクタ 308"/>
        <xdr:cNvCxnSpPr/>
      </xdr:nvCxnSpPr>
      <xdr:spPr>
        <a:xfrm flipV="1">
          <a:off x="16510000" y="563626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80027</xdr:rowOff>
    </xdr:from>
    <xdr:ext cx="762000" cy="259045"/>
    <xdr:sp macro="" textlink="">
      <xdr:nvSpPr>
        <xdr:cNvPr id="310" name="補助費等最小値テキスト"/>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107950</xdr:rowOff>
    </xdr:from>
    <xdr:to>
      <xdr:col>82</xdr:col>
      <xdr:colOff>196850</xdr:colOff>
      <xdr:row>41</xdr:row>
      <xdr:rowOff>107950</xdr:rowOff>
    </xdr:to>
    <xdr:cxnSp macro="">
      <xdr:nvCxnSpPr>
        <xdr:cNvPr id="311" name="直線コネクタ 310"/>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2"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3" name="直線コネクタ 312"/>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66040</xdr:rowOff>
    </xdr:from>
    <xdr:to>
      <xdr:col>82</xdr:col>
      <xdr:colOff>107950</xdr:colOff>
      <xdr:row>34</xdr:row>
      <xdr:rowOff>111760</xdr:rowOff>
    </xdr:to>
    <xdr:cxnSp macro="">
      <xdr:nvCxnSpPr>
        <xdr:cNvPr id="314" name="直線コネクタ 313"/>
        <xdr:cNvCxnSpPr/>
      </xdr:nvCxnSpPr>
      <xdr:spPr>
        <a:xfrm>
          <a:off x="15671800" y="58953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74947</xdr:rowOff>
    </xdr:from>
    <xdr:ext cx="762000" cy="259045"/>
    <xdr:sp macro="" textlink="">
      <xdr:nvSpPr>
        <xdr:cNvPr id="315" name="補助費等平均値テキスト"/>
        <xdr:cNvSpPr txBox="1"/>
      </xdr:nvSpPr>
      <xdr:spPr>
        <a:xfrm>
          <a:off x="16598900" y="6075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102870</xdr:rowOff>
    </xdr:from>
    <xdr:to>
      <xdr:col>82</xdr:col>
      <xdr:colOff>158750</xdr:colOff>
      <xdr:row>36</xdr:row>
      <xdr:rowOff>33020</xdr:rowOff>
    </xdr:to>
    <xdr:sp macro="" textlink="">
      <xdr:nvSpPr>
        <xdr:cNvPr id="316" name="フローチャート: 判断 315"/>
        <xdr:cNvSpPr/>
      </xdr:nvSpPr>
      <xdr:spPr>
        <a:xfrm>
          <a:off x="164592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66040</xdr:rowOff>
    </xdr:from>
    <xdr:to>
      <xdr:col>78</xdr:col>
      <xdr:colOff>69850</xdr:colOff>
      <xdr:row>35</xdr:row>
      <xdr:rowOff>1270</xdr:rowOff>
    </xdr:to>
    <xdr:cxnSp macro="">
      <xdr:nvCxnSpPr>
        <xdr:cNvPr id="317" name="直線コネクタ 316"/>
        <xdr:cNvCxnSpPr/>
      </xdr:nvCxnSpPr>
      <xdr:spPr>
        <a:xfrm flipV="1">
          <a:off x="14782800" y="58953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41910</xdr:rowOff>
    </xdr:from>
    <xdr:to>
      <xdr:col>78</xdr:col>
      <xdr:colOff>120650</xdr:colOff>
      <xdr:row>35</xdr:row>
      <xdr:rowOff>143510</xdr:rowOff>
    </xdr:to>
    <xdr:sp macro="" textlink="">
      <xdr:nvSpPr>
        <xdr:cNvPr id="318" name="フローチャート: 判断 317"/>
        <xdr:cNvSpPr/>
      </xdr:nvSpPr>
      <xdr:spPr>
        <a:xfrm>
          <a:off x="15621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128287</xdr:rowOff>
    </xdr:from>
    <xdr:ext cx="736600" cy="259045"/>
    <xdr:sp macro="" textlink="">
      <xdr:nvSpPr>
        <xdr:cNvPr id="319" name="テキスト ボックス 318"/>
        <xdr:cNvSpPr txBox="1"/>
      </xdr:nvSpPr>
      <xdr:spPr>
        <a:xfrm>
          <a:off x="15290800" y="612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111760</xdr:rowOff>
    </xdr:from>
    <xdr:to>
      <xdr:col>73</xdr:col>
      <xdr:colOff>180975</xdr:colOff>
      <xdr:row>35</xdr:row>
      <xdr:rowOff>1270</xdr:rowOff>
    </xdr:to>
    <xdr:cxnSp macro="">
      <xdr:nvCxnSpPr>
        <xdr:cNvPr id="320" name="直線コネクタ 319"/>
        <xdr:cNvCxnSpPr/>
      </xdr:nvCxnSpPr>
      <xdr:spPr>
        <a:xfrm>
          <a:off x="13893800" y="59410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19050</xdr:rowOff>
    </xdr:from>
    <xdr:to>
      <xdr:col>74</xdr:col>
      <xdr:colOff>31750</xdr:colOff>
      <xdr:row>35</xdr:row>
      <xdr:rowOff>120650</xdr:rowOff>
    </xdr:to>
    <xdr:sp macro="" textlink="">
      <xdr:nvSpPr>
        <xdr:cNvPr id="321" name="フローチャート: 判断 320"/>
        <xdr:cNvSpPr/>
      </xdr:nvSpPr>
      <xdr:spPr>
        <a:xfrm>
          <a:off x="14732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105427</xdr:rowOff>
    </xdr:from>
    <xdr:ext cx="762000" cy="259045"/>
    <xdr:sp macro="" textlink="">
      <xdr:nvSpPr>
        <xdr:cNvPr id="322" name="テキスト ボックス 321"/>
        <xdr:cNvSpPr txBox="1"/>
      </xdr:nvSpPr>
      <xdr:spPr>
        <a:xfrm>
          <a:off x="14401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85090</xdr:rowOff>
    </xdr:from>
    <xdr:to>
      <xdr:col>69</xdr:col>
      <xdr:colOff>92075</xdr:colOff>
      <xdr:row>34</xdr:row>
      <xdr:rowOff>111760</xdr:rowOff>
    </xdr:to>
    <xdr:cxnSp macro="">
      <xdr:nvCxnSpPr>
        <xdr:cNvPr id="323" name="直線コネクタ 322"/>
        <xdr:cNvCxnSpPr/>
      </xdr:nvCxnSpPr>
      <xdr:spPr>
        <a:xfrm>
          <a:off x="13004800" y="574294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160020</xdr:rowOff>
    </xdr:from>
    <xdr:to>
      <xdr:col>69</xdr:col>
      <xdr:colOff>142875</xdr:colOff>
      <xdr:row>35</xdr:row>
      <xdr:rowOff>90170</xdr:rowOff>
    </xdr:to>
    <xdr:sp macro="" textlink="">
      <xdr:nvSpPr>
        <xdr:cNvPr id="324" name="フローチャート: 判断 323"/>
        <xdr:cNvSpPr/>
      </xdr:nvSpPr>
      <xdr:spPr>
        <a:xfrm>
          <a:off x="13843000" y="598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74947</xdr:rowOff>
    </xdr:from>
    <xdr:ext cx="762000" cy="259045"/>
    <xdr:sp macro="" textlink="">
      <xdr:nvSpPr>
        <xdr:cNvPr id="325" name="テキスト ボックス 324"/>
        <xdr:cNvSpPr txBox="1"/>
      </xdr:nvSpPr>
      <xdr:spPr>
        <a:xfrm>
          <a:off x="13512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3810</xdr:rowOff>
    </xdr:from>
    <xdr:to>
      <xdr:col>65</xdr:col>
      <xdr:colOff>53975</xdr:colOff>
      <xdr:row>35</xdr:row>
      <xdr:rowOff>105410</xdr:rowOff>
    </xdr:to>
    <xdr:sp macro="" textlink="">
      <xdr:nvSpPr>
        <xdr:cNvPr id="326" name="フローチャート: 判断 325"/>
        <xdr:cNvSpPr/>
      </xdr:nvSpPr>
      <xdr:spPr>
        <a:xfrm>
          <a:off x="129540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90187</xdr:rowOff>
    </xdr:from>
    <xdr:ext cx="762000" cy="259045"/>
    <xdr:sp macro="" textlink="">
      <xdr:nvSpPr>
        <xdr:cNvPr id="327" name="テキスト ボックス 326"/>
        <xdr:cNvSpPr txBox="1"/>
      </xdr:nvSpPr>
      <xdr:spPr>
        <a:xfrm>
          <a:off x="12623800" y="609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60960</xdr:rowOff>
    </xdr:from>
    <xdr:to>
      <xdr:col>82</xdr:col>
      <xdr:colOff>158750</xdr:colOff>
      <xdr:row>34</xdr:row>
      <xdr:rowOff>162560</xdr:rowOff>
    </xdr:to>
    <xdr:sp macro="" textlink="">
      <xdr:nvSpPr>
        <xdr:cNvPr id="333" name="楕円 332"/>
        <xdr:cNvSpPr/>
      </xdr:nvSpPr>
      <xdr:spPr>
        <a:xfrm>
          <a:off x="164592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77487</xdr:rowOff>
    </xdr:from>
    <xdr:ext cx="762000" cy="259045"/>
    <xdr:sp macro="" textlink="">
      <xdr:nvSpPr>
        <xdr:cNvPr id="334" name="補助費等該当値テキスト"/>
        <xdr:cNvSpPr txBox="1"/>
      </xdr:nvSpPr>
      <xdr:spPr>
        <a:xfrm>
          <a:off x="165989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15240</xdr:rowOff>
    </xdr:from>
    <xdr:to>
      <xdr:col>78</xdr:col>
      <xdr:colOff>120650</xdr:colOff>
      <xdr:row>34</xdr:row>
      <xdr:rowOff>116840</xdr:rowOff>
    </xdr:to>
    <xdr:sp macro="" textlink="">
      <xdr:nvSpPr>
        <xdr:cNvPr id="335" name="楕円 334"/>
        <xdr:cNvSpPr/>
      </xdr:nvSpPr>
      <xdr:spPr>
        <a:xfrm>
          <a:off x="15621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127017</xdr:rowOff>
    </xdr:from>
    <xdr:ext cx="736600" cy="259045"/>
    <xdr:sp macro="" textlink="">
      <xdr:nvSpPr>
        <xdr:cNvPr id="336" name="テキスト ボックス 335"/>
        <xdr:cNvSpPr txBox="1"/>
      </xdr:nvSpPr>
      <xdr:spPr>
        <a:xfrm>
          <a:off x="15290800" y="561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121920</xdr:rowOff>
    </xdr:from>
    <xdr:to>
      <xdr:col>74</xdr:col>
      <xdr:colOff>31750</xdr:colOff>
      <xdr:row>35</xdr:row>
      <xdr:rowOff>52070</xdr:rowOff>
    </xdr:to>
    <xdr:sp macro="" textlink="">
      <xdr:nvSpPr>
        <xdr:cNvPr id="337" name="楕円 336"/>
        <xdr:cNvSpPr/>
      </xdr:nvSpPr>
      <xdr:spPr>
        <a:xfrm>
          <a:off x="14732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62247</xdr:rowOff>
    </xdr:from>
    <xdr:ext cx="762000" cy="259045"/>
    <xdr:sp macro="" textlink="">
      <xdr:nvSpPr>
        <xdr:cNvPr id="338" name="テキスト ボックス 337"/>
        <xdr:cNvSpPr txBox="1"/>
      </xdr:nvSpPr>
      <xdr:spPr>
        <a:xfrm>
          <a:off x="14401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60960</xdr:rowOff>
    </xdr:from>
    <xdr:to>
      <xdr:col>69</xdr:col>
      <xdr:colOff>142875</xdr:colOff>
      <xdr:row>34</xdr:row>
      <xdr:rowOff>162560</xdr:rowOff>
    </xdr:to>
    <xdr:sp macro="" textlink="">
      <xdr:nvSpPr>
        <xdr:cNvPr id="339" name="楕円 338"/>
        <xdr:cNvSpPr/>
      </xdr:nvSpPr>
      <xdr:spPr>
        <a:xfrm>
          <a:off x="13843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1287</xdr:rowOff>
    </xdr:from>
    <xdr:ext cx="762000" cy="259045"/>
    <xdr:sp macro="" textlink="">
      <xdr:nvSpPr>
        <xdr:cNvPr id="340" name="テキスト ボックス 339"/>
        <xdr:cNvSpPr txBox="1"/>
      </xdr:nvSpPr>
      <xdr:spPr>
        <a:xfrm>
          <a:off x="13512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34290</xdr:rowOff>
    </xdr:from>
    <xdr:to>
      <xdr:col>65</xdr:col>
      <xdr:colOff>53975</xdr:colOff>
      <xdr:row>33</xdr:row>
      <xdr:rowOff>135890</xdr:rowOff>
    </xdr:to>
    <xdr:sp macro="" textlink="">
      <xdr:nvSpPr>
        <xdr:cNvPr id="341" name="楕円 340"/>
        <xdr:cNvSpPr/>
      </xdr:nvSpPr>
      <xdr:spPr>
        <a:xfrm>
          <a:off x="12954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146067</xdr:rowOff>
    </xdr:from>
    <xdr:ext cx="762000" cy="259045"/>
    <xdr:sp macro="" textlink="">
      <xdr:nvSpPr>
        <xdr:cNvPr id="342" name="テキスト ボックス 341"/>
        <xdr:cNvSpPr txBox="1"/>
      </xdr:nvSpPr>
      <xdr:spPr>
        <a:xfrm>
          <a:off x="12623800" y="546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経常経費充当一般財源等における公債費充当額は、償還が終了した借入の影響で前年度と比較して減少している。一方で経常一般財源等は増加しており、公債費に係る経常収支比率は前年度と比較して</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従前より市債残高の圧縮を図ってきたため、類似団体内で上位にあり、全国平均も大きく下回っている。今後は小中一貫校整備などに係る借入の据置期間終了により公債費の増加が見込まれるが、引き続き計画的な借入を行い、公債費負担の適正化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80</xdr:row>
      <xdr:rowOff>165100</xdr:rowOff>
    </xdr:to>
    <xdr:cxnSp macro="">
      <xdr:nvCxnSpPr>
        <xdr:cNvPr id="370" name="直線コネクタ 369"/>
        <xdr:cNvCxnSpPr/>
      </xdr:nvCxnSpPr>
      <xdr:spPr>
        <a:xfrm flipV="1">
          <a:off x="4826000" y="125018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71" name="公債費最小値テキスト"/>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72" name="直線コネクタ 371"/>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3"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4" name="直線コネクタ 373"/>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73660</xdr:rowOff>
    </xdr:from>
    <xdr:to>
      <xdr:col>24</xdr:col>
      <xdr:colOff>25400</xdr:colOff>
      <xdr:row>74</xdr:row>
      <xdr:rowOff>111760</xdr:rowOff>
    </xdr:to>
    <xdr:cxnSp macro="">
      <xdr:nvCxnSpPr>
        <xdr:cNvPr id="375" name="直線コネクタ 374"/>
        <xdr:cNvCxnSpPr/>
      </xdr:nvCxnSpPr>
      <xdr:spPr>
        <a:xfrm flipV="1">
          <a:off x="3987800" y="127609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21607</xdr:rowOff>
    </xdr:from>
    <xdr:ext cx="762000" cy="259045"/>
    <xdr:sp macro="" textlink="">
      <xdr:nvSpPr>
        <xdr:cNvPr id="376" name="公債費平均値テキスト"/>
        <xdr:cNvSpPr txBox="1"/>
      </xdr:nvSpPr>
      <xdr:spPr>
        <a:xfrm>
          <a:off x="4914900" y="1322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77" name="フローチャート: 判断 376"/>
        <xdr:cNvSpPr/>
      </xdr:nvSpPr>
      <xdr:spPr>
        <a:xfrm>
          <a:off x="4775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111760</xdr:rowOff>
    </xdr:from>
    <xdr:to>
      <xdr:col>19</xdr:col>
      <xdr:colOff>187325</xdr:colOff>
      <xdr:row>74</xdr:row>
      <xdr:rowOff>134620</xdr:rowOff>
    </xdr:to>
    <xdr:cxnSp macro="">
      <xdr:nvCxnSpPr>
        <xdr:cNvPr id="378" name="直線コネクタ 377"/>
        <xdr:cNvCxnSpPr/>
      </xdr:nvCxnSpPr>
      <xdr:spPr>
        <a:xfrm flipV="1">
          <a:off x="3098800" y="12799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9" name="フローチャート: 判断 378"/>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80" name="テキスト ボックス 379"/>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134620</xdr:rowOff>
    </xdr:from>
    <xdr:to>
      <xdr:col>15</xdr:col>
      <xdr:colOff>98425</xdr:colOff>
      <xdr:row>74</xdr:row>
      <xdr:rowOff>142240</xdr:rowOff>
    </xdr:to>
    <xdr:cxnSp macro="">
      <xdr:nvCxnSpPr>
        <xdr:cNvPr id="381" name="直線コネクタ 380"/>
        <xdr:cNvCxnSpPr/>
      </xdr:nvCxnSpPr>
      <xdr:spPr>
        <a:xfrm flipV="1">
          <a:off x="2209800" y="12821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82" name="フローチャート: 判断 381"/>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90188</xdr:rowOff>
    </xdr:from>
    <xdr:ext cx="762000" cy="259045"/>
    <xdr:sp macro="" textlink="">
      <xdr:nvSpPr>
        <xdr:cNvPr id="383" name="テキスト ボックス 382"/>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142240</xdr:rowOff>
    </xdr:from>
    <xdr:to>
      <xdr:col>11</xdr:col>
      <xdr:colOff>9525</xdr:colOff>
      <xdr:row>75</xdr:row>
      <xdr:rowOff>8890</xdr:rowOff>
    </xdr:to>
    <xdr:cxnSp macro="">
      <xdr:nvCxnSpPr>
        <xdr:cNvPr id="384" name="直線コネクタ 383"/>
        <xdr:cNvCxnSpPr/>
      </xdr:nvCxnSpPr>
      <xdr:spPr>
        <a:xfrm flipV="1">
          <a:off x="1320800" y="12829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34289</xdr:rowOff>
    </xdr:from>
    <xdr:to>
      <xdr:col>11</xdr:col>
      <xdr:colOff>60325</xdr:colOff>
      <xdr:row>77</xdr:row>
      <xdr:rowOff>135889</xdr:rowOff>
    </xdr:to>
    <xdr:sp macro="" textlink="">
      <xdr:nvSpPr>
        <xdr:cNvPr id="385" name="フローチャート: 判断 384"/>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120666</xdr:rowOff>
    </xdr:from>
    <xdr:ext cx="762000" cy="259045"/>
    <xdr:sp macro="" textlink="">
      <xdr:nvSpPr>
        <xdr:cNvPr id="386" name="テキスト ボックス 385"/>
        <xdr:cNvSpPr txBox="1"/>
      </xdr:nvSpPr>
      <xdr:spPr>
        <a:xfrm>
          <a:off x="1828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7" name="フローチャート: 判断 386"/>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135907</xdr:rowOff>
    </xdr:from>
    <xdr:ext cx="762000" cy="259045"/>
    <xdr:sp macro="" textlink="">
      <xdr:nvSpPr>
        <xdr:cNvPr id="388" name="テキスト ボックス 387"/>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22860</xdr:rowOff>
    </xdr:from>
    <xdr:to>
      <xdr:col>24</xdr:col>
      <xdr:colOff>76200</xdr:colOff>
      <xdr:row>74</xdr:row>
      <xdr:rowOff>124460</xdr:rowOff>
    </xdr:to>
    <xdr:sp macro="" textlink="">
      <xdr:nvSpPr>
        <xdr:cNvPr id="394" name="楕円 393"/>
        <xdr:cNvSpPr/>
      </xdr:nvSpPr>
      <xdr:spPr>
        <a:xfrm>
          <a:off x="47752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39387</xdr:rowOff>
    </xdr:from>
    <xdr:ext cx="762000" cy="259045"/>
    <xdr:sp macro="" textlink="">
      <xdr:nvSpPr>
        <xdr:cNvPr id="395" name="公債費該当値テキスト"/>
        <xdr:cNvSpPr txBox="1"/>
      </xdr:nvSpPr>
      <xdr:spPr>
        <a:xfrm>
          <a:off x="49149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60960</xdr:rowOff>
    </xdr:from>
    <xdr:to>
      <xdr:col>20</xdr:col>
      <xdr:colOff>38100</xdr:colOff>
      <xdr:row>74</xdr:row>
      <xdr:rowOff>162560</xdr:rowOff>
    </xdr:to>
    <xdr:sp macro="" textlink="">
      <xdr:nvSpPr>
        <xdr:cNvPr id="396" name="楕円 395"/>
        <xdr:cNvSpPr/>
      </xdr:nvSpPr>
      <xdr:spPr>
        <a:xfrm>
          <a:off x="3937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1287</xdr:rowOff>
    </xdr:from>
    <xdr:ext cx="736600" cy="259045"/>
    <xdr:sp macro="" textlink="">
      <xdr:nvSpPr>
        <xdr:cNvPr id="397" name="テキスト ボックス 396"/>
        <xdr:cNvSpPr txBox="1"/>
      </xdr:nvSpPr>
      <xdr:spPr>
        <a:xfrm>
          <a:off x="3606800" y="1251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83820</xdr:rowOff>
    </xdr:from>
    <xdr:to>
      <xdr:col>15</xdr:col>
      <xdr:colOff>149225</xdr:colOff>
      <xdr:row>75</xdr:row>
      <xdr:rowOff>13970</xdr:rowOff>
    </xdr:to>
    <xdr:sp macro="" textlink="">
      <xdr:nvSpPr>
        <xdr:cNvPr id="398" name="楕円 397"/>
        <xdr:cNvSpPr/>
      </xdr:nvSpPr>
      <xdr:spPr>
        <a:xfrm>
          <a:off x="3048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24147</xdr:rowOff>
    </xdr:from>
    <xdr:ext cx="762000" cy="259045"/>
    <xdr:sp macro="" textlink="">
      <xdr:nvSpPr>
        <xdr:cNvPr id="399" name="テキスト ボックス 398"/>
        <xdr:cNvSpPr txBox="1"/>
      </xdr:nvSpPr>
      <xdr:spPr>
        <a:xfrm>
          <a:off x="2717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91440</xdr:rowOff>
    </xdr:from>
    <xdr:to>
      <xdr:col>11</xdr:col>
      <xdr:colOff>60325</xdr:colOff>
      <xdr:row>75</xdr:row>
      <xdr:rowOff>21590</xdr:rowOff>
    </xdr:to>
    <xdr:sp macro="" textlink="">
      <xdr:nvSpPr>
        <xdr:cNvPr id="400" name="楕円 399"/>
        <xdr:cNvSpPr/>
      </xdr:nvSpPr>
      <xdr:spPr>
        <a:xfrm>
          <a:off x="2159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31767</xdr:rowOff>
    </xdr:from>
    <xdr:ext cx="762000" cy="259045"/>
    <xdr:sp macro="" textlink="">
      <xdr:nvSpPr>
        <xdr:cNvPr id="401" name="テキスト ボックス 400"/>
        <xdr:cNvSpPr txBox="1"/>
      </xdr:nvSpPr>
      <xdr:spPr>
        <a:xfrm>
          <a:off x="1828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129540</xdr:rowOff>
    </xdr:from>
    <xdr:to>
      <xdr:col>6</xdr:col>
      <xdr:colOff>171450</xdr:colOff>
      <xdr:row>75</xdr:row>
      <xdr:rowOff>59690</xdr:rowOff>
    </xdr:to>
    <xdr:sp macro="" textlink="">
      <xdr:nvSpPr>
        <xdr:cNvPr id="402" name="楕円 401"/>
        <xdr:cNvSpPr/>
      </xdr:nvSpPr>
      <xdr:spPr>
        <a:xfrm>
          <a:off x="1270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69867</xdr:rowOff>
    </xdr:from>
    <xdr:ext cx="762000" cy="259045"/>
    <xdr:sp macro="" textlink="">
      <xdr:nvSpPr>
        <xdr:cNvPr id="403" name="テキスト ボックス 402"/>
        <xdr:cNvSpPr txBox="1"/>
      </xdr:nvSpPr>
      <xdr:spPr>
        <a:xfrm>
          <a:off x="939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経常経費充当一般財源等における公債費以外の充当額は減少している。一方で経常一般財源等は増加しており、公債費以外に係る経常収支比率は前年度と比較して</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78.2%</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とも企業誘致や定住人口の維持・増加に資する取組みを進めることで経常一般財源を確保するとともに、行財政改革の取組みにより経常経費充当一般財源を抑制することで、財政構造の弾力性向上を図る。</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28702</xdr:rowOff>
    </xdr:from>
    <xdr:to>
      <xdr:col>82</xdr:col>
      <xdr:colOff>107950</xdr:colOff>
      <xdr:row>80</xdr:row>
      <xdr:rowOff>154432</xdr:rowOff>
    </xdr:to>
    <xdr:cxnSp macro="">
      <xdr:nvCxnSpPr>
        <xdr:cNvPr id="429" name="直線コネクタ 428"/>
        <xdr:cNvCxnSpPr/>
      </xdr:nvCxnSpPr>
      <xdr:spPr>
        <a:xfrm flipV="1">
          <a:off x="16510000" y="1288745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30"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31" name="直線コネクタ 430"/>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115079</xdr:rowOff>
    </xdr:from>
    <xdr:ext cx="762000" cy="259045"/>
    <xdr:sp macro="" textlink="">
      <xdr:nvSpPr>
        <xdr:cNvPr id="432" name="公債費以外最大値テキスト"/>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28702</xdr:rowOff>
    </xdr:from>
    <xdr:to>
      <xdr:col>82</xdr:col>
      <xdr:colOff>196850</xdr:colOff>
      <xdr:row>75</xdr:row>
      <xdr:rowOff>28702</xdr:rowOff>
    </xdr:to>
    <xdr:cxnSp macro="">
      <xdr:nvCxnSpPr>
        <xdr:cNvPr id="433" name="直線コネクタ 432"/>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44704</xdr:rowOff>
    </xdr:from>
    <xdr:to>
      <xdr:col>82</xdr:col>
      <xdr:colOff>107950</xdr:colOff>
      <xdr:row>78</xdr:row>
      <xdr:rowOff>127000</xdr:rowOff>
    </xdr:to>
    <xdr:cxnSp macro="">
      <xdr:nvCxnSpPr>
        <xdr:cNvPr id="434" name="直線コネクタ 433"/>
        <xdr:cNvCxnSpPr/>
      </xdr:nvCxnSpPr>
      <xdr:spPr>
        <a:xfrm flipV="1">
          <a:off x="15671800" y="1341780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81297</xdr:rowOff>
    </xdr:from>
    <xdr:ext cx="762000" cy="259045"/>
    <xdr:sp macro="" textlink="">
      <xdr:nvSpPr>
        <xdr:cNvPr id="435" name="公債費以外平均値テキスト"/>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6" name="フローチャート: 判断 435"/>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127000</xdr:rowOff>
    </xdr:from>
    <xdr:to>
      <xdr:col>78</xdr:col>
      <xdr:colOff>69850</xdr:colOff>
      <xdr:row>78</xdr:row>
      <xdr:rowOff>140715</xdr:rowOff>
    </xdr:to>
    <xdr:cxnSp macro="">
      <xdr:nvCxnSpPr>
        <xdr:cNvPr id="437" name="直線コネクタ 436"/>
        <xdr:cNvCxnSpPr/>
      </xdr:nvCxnSpPr>
      <xdr:spPr>
        <a:xfrm flipV="1">
          <a:off x="14782800" y="135001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69342</xdr:rowOff>
    </xdr:from>
    <xdr:to>
      <xdr:col>78</xdr:col>
      <xdr:colOff>120650</xdr:colOff>
      <xdr:row>77</xdr:row>
      <xdr:rowOff>170942</xdr:rowOff>
    </xdr:to>
    <xdr:sp macro="" textlink="">
      <xdr:nvSpPr>
        <xdr:cNvPr id="438" name="フローチャート: 判断 437"/>
        <xdr:cNvSpPr/>
      </xdr:nvSpPr>
      <xdr:spPr>
        <a:xfrm>
          <a:off x="15621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9669</xdr:rowOff>
    </xdr:from>
    <xdr:ext cx="736600" cy="259045"/>
    <xdr:sp macro="" textlink="">
      <xdr:nvSpPr>
        <xdr:cNvPr id="439" name="テキスト ボックス 438"/>
        <xdr:cNvSpPr txBox="1"/>
      </xdr:nvSpPr>
      <xdr:spPr>
        <a:xfrm>
          <a:off x="15290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94996</xdr:rowOff>
    </xdr:from>
    <xdr:to>
      <xdr:col>73</xdr:col>
      <xdr:colOff>180975</xdr:colOff>
      <xdr:row>78</xdr:row>
      <xdr:rowOff>140715</xdr:rowOff>
    </xdr:to>
    <xdr:cxnSp macro="">
      <xdr:nvCxnSpPr>
        <xdr:cNvPr id="440" name="直線コネクタ 439"/>
        <xdr:cNvCxnSpPr/>
      </xdr:nvCxnSpPr>
      <xdr:spPr>
        <a:xfrm>
          <a:off x="13893800" y="1346809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41" name="フローチャート: 判断 440"/>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42" name="テキスト ボックス 441"/>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3556</xdr:rowOff>
    </xdr:from>
    <xdr:to>
      <xdr:col>69</xdr:col>
      <xdr:colOff>92075</xdr:colOff>
      <xdr:row>78</xdr:row>
      <xdr:rowOff>94996</xdr:rowOff>
    </xdr:to>
    <xdr:cxnSp macro="">
      <xdr:nvCxnSpPr>
        <xdr:cNvPr id="443" name="直線コネクタ 442"/>
        <xdr:cNvCxnSpPr/>
      </xdr:nvCxnSpPr>
      <xdr:spPr>
        <a:xfrm>
          <a:off x="13004800" y="133766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44" name="フローチャート: 判断 443"/>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45" name="テキスト ボックス 444"/>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6" name="フローチャート: 判断 445"/>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47" name="テキスト ボックス 446"/>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165354</xdr:rowOff>
    </xdr:from>
    <xdr:to>
      <xdr:col>82</xdr:col>
      <xdr:colOff>158750</xdr:colOff>
      <xdr:row>78</xdr:row>
      <xdr:rowOff>95504</xdr:rowOff>
    </xdr:to>
    <xdr:sp macro="" textlink="">
      <xdr:nvSpPr>
        <xdr:cNvPr id="453" name="楕円 452"/>
        <xdr:cNvSpPr/>
      </xdr:nvSpPr>
      <xdr:spPr>
        <a:xfrm>
          <a:off x="16459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137431</xdr:rowOff>
    </xdr:from>
    <xdr:ext cx="762000" cy="259045"/>
    <xdr:sp macro="" textlink="">
      <xdr:nvSpPr>
        <xdr:cNvPr id="454" name="公債費以外該当値テキスト"/>
        <xdr:cNvSpPr txBox="1"/>
      </xdr:nvSpPr>
      <xdr:spPr>
        <a:xfrm>
          <a:off x="165989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76200</xdr:rowOff>
    </xdr:from>
    <xdr:to>
      <xdr:col>78</xdr:col>
      <xdr:colOff>120650</xdr:colOff>
      <xdr:row>79</xdr:row>
      <xdr:rowOff>6350</xdr:rowOff>
    </xdr:to>
    <xdr:sp macro="" textlink="">
      <xdr:nvSpPr>
        <xdr:cNvPr id="455" name="楕円 454"/>
        <xdr:cNvSpPr/>
      </xdr:nvSpPr>
      <xdr:spPr>
        <a:xfrm>
          <a:off x="15621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162577</xdr:rowOff>
    </xdr:from>
    <xdr:ext cx="736600" cy="259045"/>
    <xdr:sp macro="" textlink="">
      <xdr:nvSpPr>
        <xdr:cNvPr id="456" name="テキスト ボックス 455"/>
        <xdr:cNvSpPr txBox="1"/>
      </xdr:nvSpPr>
      <xdr:spPr>
        <a:xfrm>
          <a:off x="15290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89915</xdr:rowOff>
    </xdr:from>
    <xdr:to>
      <xdr:col>74</xdr:col>
      <xdr:colOff>31750</xdr:colOff>
      <xdr:row>79</xdr:row>
      <xdr:rowOff>20065</xdr:rowOff>
    </xdr:to>
    <xdr:sp macro="" textlink="">
      <xdr:nvSpPr>
        <xdr:cNvPr id="457" name="楕円 456"/>
        <xdr:cNvSpPr/>
      </xdr:nvSpPr>
      <xdr:spPr>
        <a:xfrm>
          <a:off x="14732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4842</xdr:rowOff>
    </xdr:from>
    <xdr:ext cx="762000" cy="259045"/>
    <xdr:sp macro="" textlink="">
      <xdr:nvSpPr>
        <xdr:cNvPr id="458" name="テキスト ボックス 457"/>
        <xdr:cNvSpPr txBox="1"/>
      </xdr:nvSpPr>
      <xdr:spPr>
        <a:xfrm>
          <a:off x="14401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44196</xdr:rowOff>
    </xdr:from>
    <xdr:to>
      <xdr:col>69</xdr:col>
      <xdr:colOff>142875</xdr:colOff>
      <xdr:row>78</xdr:row>
      <xdr:rowOff>145796</xdr:rowOff>
    </xdr:to>
    <xdr:sp macro="" textlink="">
      <xdr:nvSpPr>
        <xdr:cNvPr id="459" name="楕円 458"/>
        <xdr:cNvSpPr/>
      </xdr:nvSpPr>
      <xdr:spPr>
        <a:xfrm>
          <a:off x="13843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130573</xdr:rowOff>
    </xdr:from>
    <xdr:ext cx="762000" cy="259045"/>
    <xdr:sp macro="" textlink="">
      <xdr:nvSpPr>
        <xdr:cNvPr id="460" name="テキスト ボックス 459"/>
        <xdr:cNvSpPr txBox="1"/>
      </xdr:nvSpPr>
      <xdr:spPr>
        <a:xfrm>
          <a:off x="13512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124206</xdr:rowOff>
    </xdr:from>
    <xdr:to>
      <xdr:col>65</xdr:col>
      <xdr:colOff>53975</xdr:colOff>
      <xdr:row>78</xdr:row>
      <xdr:rowOff>54356</xdr:rowOff>
    </xdr:to>
    <xdr:sp macro="" textlink="">
      <xdr:nvSpPr>
        <xdr:cNvPr id="461" name="楕円 460"/>
        <xdr:cNvSpPr/>
      </xdr:nvSpPr>
      <xdr:spPr>
        <a:xfrm>
          <a:off x="12954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39133</xdr:rowOff>
    </xdr:from>
    <xdr:ext cx="762000" cy="259045"/>
    <xdr:sp macro="" textlink="">
      <xdr:nvSpPr>
        <xdr:cNvPr id="462" name="テキスト ボックス 461"/>
        <xdr:cNvSpPr txBox="1"/>
      </xdr:nvSpPr>
      <xdr:spPr>
        <a:xfrm>
          <a:off x="12623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38208</xdr:rowOff>
    </xdr:from>
    <xdr:to>
      <xdr:col>29</xdr:col>
      <xdr:colOff>127000</xdr:colOff>
      <xdr:row>18</xdr:row>
      <xdr:rowOff>165976</xdr:rowOff>
    </xdr:to>
    <xdr:cxnSp macro="">
      <xdr:nvCxnSpPr>
        <xdr:cNvPr id="45" name="直線コネクタ 44"/>
        <xdr:cNvCxnSpPr/>
      </xdr:nvCxnSpPr>
      <xdr:spPr bwMode="auto">
        <a:xfrm flipV="1">
          <a:off x="5651500" y="2143233"/>
          <a:ext cx="0" cy="1156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148150</xdr:rowOff>
    </xdr:from>
    <xdr:ext cx="762000" cy="259045"/>
    <xdr:sp macro="" textlink="">
      <xdr:nvSpPr>
        <xdr:cNvPr id="46" name="人口1人当たり決算額の推移最小値テキスト130"/>
        <xdr:cNvSpPr txBox="1"/>
      </xdr:nvSpPr>
      <xdr:spPr>
        <a:xfrm>
          <a:off x="5740400" y="328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165976</xdr:rowOff>
    </xdr:from>
    <xdr:to>
      <xdr:col>30</xdr:col>
      <xdr:colOff>25400</xdr:colOff>
      <xdr:row>18</xdr:row>
      <xdr:rowOff>165976</xdr:rowOff>
    </xdr:to>
    <xdr:cxnSp macro="">
      <xdr:nvCxnSpPr>
        <xdr:cNvPr id="47" name="直線コネクタ 46"/>
        <xdr:cNvCxnSpPr/>
      </xdr:nvCxnSpPr>
      <xdr:spPr bwMode="auto">
        <a:xfrm>
          <a:off x="5562600" y="3299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124585</xdr:rowOff>
    </xdr:from>
    <xdr:ext cx="762000" cy="259045"/>
    <xdr:sp macro="" textlink="">
      <xdr:nvSpPr>
        <xdr:cNvPr id="48" name="人口1人当たり決算額の推移最大値テキスト130"/>
        <xdr:cNvSpPr txBox="1"/>
      </xdr:nvSpPr>
      <xdr:spPr>
        <a:xfrm>
          <a:off x="5740400" y="18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38208</xdr:rowOff>
    </xdr:from>
    <xdr:to>
      <xdr:col>30</xdr:col>
      <xdr:colOff>25400</xdr:colOff>
      <xdr:row>12</xdr:row>
      <xdr:rowOff>38208</xdr:rowOff>
    </xdr:to>
    <xdr:cxnSp macro="">
      <xdr:nvCxnSpPr>
        <xdr:cNvPr id="49" name="直線コネクタ 48"/>
        <xdr:cNvCxnSpPr/>
      </xdr:nvCxnSpPr>
      <xdr:spPr bwMode="auto">
        <a:xfrm>
          <a:off x="5562600" y="21432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137973</xdr:rowOff>
    </xdr:from>
    <xdr:to>
      <xdr:col>29</xdr:col>
      <xdr:colOff>127000</xdr:colOff>
      <xdr:row>19</xdr:row>
      <xdr:rowOff>31312</xdr:rowOff>
    </xdr:to>
    <xdr:cxnSp macro="">
      <xdr:nvCxnSpPr>
        <xdr:cNvPr id="50" name="直線コネクタ 49"/>
        <xdr:cNvCxnSpPr/>
      </xdr:nvCxnSpPr>
      <xdr:spPr bwMode="auto">
        <a:xfrm flipV="1">
          <a:off x="5003800" y="3271698"/>
          <a:ext cx="647700" cy="64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8983</xdr:rowOff>
    </xdr:from>
    <xdr:ext cx="762000" cy="259045"/>
    <xdr:sp macro="" textlink="">
      <xdr:nvSpPr>
        <xdr:cNvPr id="51" name="人口1人当たり決算額の推移平均値テキスト130"/>
        <xdr:cNvSpPr txBox="1"/>
      </xdr:nvSpPr>
      <xdr:spPr>
        <a:xfrm>
          <a:off x="5740400" y="2799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163906</xdr:rowOff>
    </xdr:from>
    <xdr:to>
      <xdr:col>29</xdr:col>
      <xdr:colOff>177800</xdr:colOff>
      <xdr:row>17</xdr:row>
      <xdr:rowOff>94056</xdr:rowOff>
    </xdr:to>
    <xdr:sp macro="" textlink="">
      <xdr:nvSpPr>
        <xdr:cNvPr id="52" name="フローチャート: 判断 51"/>
        <xdr:cNvSpPr/>
      </xdr:nvSpPr>
      <xdr:spPr bwMode="auto">
        <a:xfrm>
          <a:off x="56007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31312</xdr:rowOff>
    </xdr:from>
    <xdr:to>
      <xdr:col>26</xdr:col>
      <xdr:colOff>50800</xdr:colOff>
      <xdr:row>19</xdr:row>
      <xdr:rowOff>43733</xdr:rowOff>
    </xdr:to>
    <xdr:cxnSp macro="">
      <xdr:nvCxnSpPr>
        <xdr:cNvPr id="53" name="直線コネクタ 52"/>
        <xdr:cNvCxnSpPr/>
      </xdr:nvCxnSpPr>
      <xdr:spPr bwMode="auto">
        <a:xfrm flipV="1">
          <a:off x="4305300" y="3336487"/>
          <a:ext cx="698500" cy="12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13564</xdr:rowOff>
    </xdr:from>
    <xdr:to>
      <xdr:col>26</xdr:col>
      <xdr:colOff>101600</xdr:colOff>
      <xdr:row>17</xdr:row>
      <xdr:rowOff>115164</xdr:rowOff>
    </xdr:to>
    <xdr:sp macro="" textlink="">
      <xdr:nvSpPr>
        <xdr:cNvPr id="54" name="フローチャート: 判断 53"/>
        <xdr:cNvSpPr/>
      </xdr:nvSpPr>
      <xdr:spPr bwMode="auto">
        <a:xfrm>
          <a:off x="49530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125341</xdr:rowOff>
    </xdr:from>
    <xdr:ext cx="736600" cy="259045"/>
    <xdr:sp macro="" textlink="">
      <xdr:nvSpPr>
        <xdr:cNvPr id="55" name="テキスト ボックス 54"/>
        <xdr:cNvSpPr txBox="1"/>
      </xdr:nvSpPr>
      <xdr:spPr>
        <a:xfrm>
          <a:off x="4622800" y="274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43733</xdr:rowOff>
    </xdr:from>
    <xdr:to>
      <xdr:col>22</xdr:col>
      <xdr:colOff>114300</xdr:colOff>
      <xdr:row>19</xdr:row>
      <xdr:rowOff>65487</xdr:rowOff>
    </xdr:to>
    <xdr:cxnSp macro="">
      <xdr:nvCxnSpPr>
        <xdr:cNvPr id="56" name="直線コネクタ 55"/>
        <xdr:cNvCxnSpPr/>
      </xdr:nvCxnSpPr>
      <xdr:spPr bwMode="auto">
        <a:xfrm flipV="1">
          <a:off x="3606800" y="3348908"/>
          <a:ext cx="698500" cy="21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52940</xdr:rowOff>
    </xdr:from>
    <xdr:to>
      <xdr:col>22</xdr:col>
      <xdr:colOff>165100</xdr:colOff>
      <xdr:row>17</xdr:row>
      <xdr:rowOff>154540</xdr:rowOff>
    </xdr:to>
    <xdr:sp macro="" textlink="">
      <xdr:nvSpPr>
        <xdr:cNvPr id="57" name="フローチャート: 判断 56"/>
        <xdr:cNvSpPr/>
      </xdr:nvSpPr>
      <xdr:spPr bwMode="auto">
        <a:xfrm>
          <a:off x="42545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164717</xdr:rowOff>
    </xdr:from>
    <xdr:ext cx="762000" cy="259045"/>
    <xdr:sp macro="" textlink="">
      <xdr:nvSpPr>
        <xdr:cNvPr id="58" name="テキスト ボックス 57"/>
        <xdr:cNvSpPr txBox="1"/>
      </xdr:nvSpPr>
      <xdr:spPr>
        <a:xfrm>
          <a:off x="3924300" y="278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65487</xdr:rowOff>
    </xdr:from>
    <xdr:to>
      <xdr:col>18</xdr:col>
      <xdr:colOff>177800</xdr:colOff>
      <xdr:row>19</xdr:row>
      <xdr:rowOff>119266</xdr:rowOff>
    </xdr:to>
    <xdr:cxnSp macro="">
      <xdr:nvCxnSpPr>
        <xdr:cNvPr id="59" name="直線コネクタ 58"/>
        <xdr:cNvCxnSpPr/>
      </xdr:nvCxnSpPr>
      <xdr:spPr bwMode="auto">
        <a:xfrm flipV="1">
          <a:off x="2908300" y="3370662"/>
          <a:ext cx="698500" cy="53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55988</xdr:rowOff>
    </xdr:from>
    <xdr:to>
      <xdr:col>19</xdr:col>
      <xdr:colOff>38100</xdr:colOff>
      <xdr:row>17</xdr:row>
      <xdr:rowOff>157588</xdr:rowOff>
    </xdr:to>
    <xdr:sp macro="" textlink="">
      <xdr:nvSpPr>
        <xdr:cNvPr id="60" name="フローチャート: 判断 59"/>
        <xdr:cNvSpPr/>
      </xdr:nvSpPr>
      <xdr:spPr bwMode="auto">
        <a:xfrm>
          <a:off x="3556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167765</xdr:rowOff>
    </xdr:from>
    <xdr:ext cx="762000" cy="259045"/>
    <xdr:sp macro="" textlink="">
      <xdr:nvSpPr>
        <xdr:cNvPr id="61" name="テキスト ボックス 60"/>
        <xdr:cNvSpPr txBox="1"/>
      </xdr:nvSpPr>
      <xdr:spPr>
        <a:xfrm>
          <a:off x="3225800" y="278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42672</xdr:rowOff>
    </xdr:from>
    <xdr:to>
      <xdr:col>15</xdr:col>
      <xdr:colOff>101600</xdr:colOff>
      <xdr:row>17</xdr:row>
      <xdr:rowOff>144272</xdr:rowOff>
    </xdr:to>
    <xdr:sp macro="" textlink="">
      <xdr:nvSpPr>
        <xdr:cNvPr id="62" name="フローチャート: 判断 61"/>
        <xdr:cNvSpPr/>
      </xdr:nvSpPr>
      <xdr:spPr bwMode="auto">
        <a:xfrm>
          <a:off x="2857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154449</xdr:rowOff>
    </xdr:from>
    <xdr:ext cx="762000" cy="259045"/>
    <xdr:sp macro="" textlink="">
      <xdr:nvSpPr>
        <xdr:cNvPr id="63" name="テキスト ボックス 62"/>
        <xdr:cNvSpPr txBox="1"/>
      </xdr:nvSpPr>
      <xdr:spPr>
        <a:xfrm>
          <a:off x="25273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87173</xdr:rowOff>
    </xdr:from>
    <xdr:to>
      <xdr:col>29</xdr:col>
      <xdr:colOff>177800</xdr:colOff>
      <xdr:row>19</xdr:row>
      <xdr:rowOff>17323</xdr:rowOff>
    </xdr:to>
    <xdr:sp macro="" textlink="">
      <xdr:nvSpPr>
        <xdr:cNvPr id="69" name="楕円 68"/>
        <xdr:cNvSpPr/>
      </xdr:nvSpPr>
      <xdr:spPr bwMode="auto">
        <a:xfrm>
          <a:off x="5600700" y="3220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167200</xdr:rowOff>
    </xdr:from>
    <xdr:ext cx="762000" cy="259045"/>
    <xdr:sp macro="" textlink="">
      <xdr:nvSpPr>
        <xdr:cNvPr id="70" name="人口1人当たり決算額の推移該当値テキスト130"/>
        <xdr:cNvSpPr txBox="1"/>
      </xdr:nvSpPr>
      <xdr:spPr>
        <a:xfrm>
          <a:off x="5740400" y="312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151962</xdr:rowOff>
    </xdr:from>
    <xdr:to>
      <xdr:col>26</xdr:col>
      <xdr:colOff>101600</xdr:colOff>
      <xdr:row>19</xdr:row>
      <xdr:rowOff>82112</xdr:rowOff>
    </xdr:to>
    <xdr:sp macro="" textlink="">
      <xdr:nvSpPr>
        <xdr:cNvPr id="71" name="楕円 70"/>
        <xdr:cNvSpPr/>
      </xdr:nvSpPr>
      <xdr:spPr bwMode="auto">
        <a:xfrm>
          <a:off x="4953000" y="3285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66889</xdr:rowOff>
    </xdr:from>
    <xdr:ext cx="736600" cy="259045"/>
    <xdr:sp macro="" textlink="">
      <xdr:nvSpPr>
        <xdr:cNvPr id="72" name="テキスト ボックス 71"/>
        <xdr:cNvSpPr txBox="1"/>
      </xdr:nvSpPr>
      <xdr:spPr>
        <a:xfrm>
          <a:off x="4622800" y="3372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164383</xdr:rowOff>
    </xdr:from>
    <xdr:to>
      <xdr:col>22</xdr:col>
      <xdr:colOff>165100</xdr:colOff>
      <xdr:row>19</xdr:row>
      <xdr:rowOff>94533</xdr:rowOff>
    </xdr:to>
    <xdr:sp macro="" textlink="">
      <xdr:nvSpPr>
        <xdr:cNvPr id="73" name="楕円 72"/>
        <xdr:cNvSpPr/>
      </xdr:nvSpPr>
      <xdr:spPr bwMode="auto">
        <a:xfrm>
          <a:off x="4254500" y="3298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79310</xdr:rowOff>
    </xdr:from>
    <xdr:ext cx="762000" cy="259045"/>
    <xdr:sp macro="" textlink="">
      <xdr:nvSpPr>
        <xdr:cNvPr id="74" name="テキスト ボックス 73"/>
        <xdr:cNvSpPr txBox="1"/>
      </xdr:nvSpPr>
      <xdr:spPr>
        <a:xfrm>
          <a:off x="3924300" y="33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14687</xdr:rowOff>
    </xdr:from>
    <xdr:to>
      <xdr:col>19</xdr:col>
      <xdr:colOff>38100</xdr:colOff>
      <xdr:row>19</xdr:row>
      <xdr:rowOff>116287</xdr:rowOff>
    </xdr:to>
    <xdr:sp macro="" textlink="">
      <xdr:nvSpPr>
        <xdr:cNvPr id="75" name="楕円 74"/>
        <xdr:cNvSpPr/>
      </xdr:nvSpPr>
      <xdr:spPr bwMode="auto">
        <a:xfrm>
          <a:off x="3556000" y="3319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101064</xdr:rowOff>
    </xdr:from>
    <xdr:ext cx="762000" cy="259045"/>
    <xdr:sp macro="" textlink="">
      <xdr:nvSpPr>
        <xdr:cNvPr id="76" name="テキスト ボックス 75"/>
        <xdr:cNvSpPr txBox="1"/>
      </xdr:nvSpPr>
      <xdr:spPr>
        <a:xfrm>
          <a:off x="3225800" y="340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68466</xdr:rowOff>
    </xdr:from>
    <xdr:to>
      <xdr:col>15</xdr:col>
      <xdr:colOff>101600</xdr:colOff>
      <xdr:row>19</xdr:row>
      <xdr:rowOff>170066</xdr:rowOff>
    </xdr:to>
    <xdr:sp macro="" textlink="">
      <xdr:nvSpPr>
        <xdr:cNvPr id="77" name="楕円 76"/>
        <xdr:cNvSpPr/>
      </xdr:nvSpPr>
      <xdr:spPr bwMode="auto">
        <a:xfrm>
          <a:off x="2857500" y="3373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154843</xdr:rowOff>
    </xdr:from>
    <xdr:ext cx="762000" cy="259045"/>
    <xdr:sp macro="" textlink="">
      <xdr:nvSpPr>
        <xdr:cNvPr id="78" name="テキスト ボックス 77"/>
        <xdr:cNvSpPr txBox="1"/>
      </xdr:nvSpPr>
      <xdr:spPr>
        <a:xfrm>
          <a:off x="2527300" y="3460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70536</xdr:rowOff>
    </xdr:from>
    <xdr:to>
      <xdr:col>29</xdr:col>
      <xdr:colOff>127000</xdr:colOff>
      <xdr:row>38</xdr:row>
      <xdr:rowOff>92984</xdr:rowOff>
    </xdr:to>
    <xdr:cxnSp macro="">
      <xdr:nvCxnSpPr>
        <xdr:cNvPr id="105" name="直線コネクタ 104"/>
        <xdr:cNvCxnSpPr/>
      </xdr:nvCxnSpPr>
      <xdr:spPr bwMode="auto">
        <a:xfrm flipV="1">
          <a:off x="5651500" y="6337986"/>
          <a:ext cx="0" cy="12225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65061</xdr:rowOff>
    </xdr:from>
    <xdr:ext cx="762000" cy="259045"/>
    <xdr:sp macro="" textlink="">
      <xdr:nvSpPr>
        <xdr:cNvPr id="106" name="人口1人当たり決算額の推移最小値テキスト445"/>
        <xdr:cNvSpPr txBox="1"/>
      </xdr:nvSpPr>
      <xdr:spPr>
        <a:xfrm>
          <a:off x="5740400" y="7532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92984</xdr:rowOff>
    </xdr:from>
    <xdr:to>
      <xdr:col>30</xdr:col>
      <xdr:colOff>25400</xdr:colOff>
      <xdr:row>38</xdr:row>
      <xdr:rowOff>92984</xdr:rowOff>
    </xdr:to>
    <xdr:cxnSp macro="">
      <xdr:nvCxnSpPr>
        <xdr:cNvPr id="107" name="直線コネクタ 106"/>
        <xdr:cNvCxnSpPr/>
      </xdr:nvCxnSpPr>
      <xdr:spPr bwMode="auto">
        <a:xfrm>
          <a:off x="5562600" y="7560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156913</xdr:rowOff>
    </xdr:from>
    <xdr:ext cx="762000" cy="259045"/>
    <xdr:sp macro="" textlink="">
      <xdr:nvSpPr>
        <xdr:cNvPr id="108" name="人口1人当たり決算額の推移最大値テキスト445"/>
        <xdr:cNvSpPr txBox="1"/>
      </xdr:nvSpPr>
      <xdr:spPr>
        <a:xfrm>
          <a:off x="5740400" y="608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70536</xdr:rowOff>
    </xdr:from>
    <xdr:to>
      <xdr:col>30</xdr:col>
      <xdr:colOff>25400</xdr:colOff>
      <xdr:row>34</xdr:row>
      <xdr:rowOff>70536</xdr:rowOff>
    </xdr:to>
    <xdr:cxnSp macro="">
      <xdr:nvCxnSpPr>
        <xdr:cNvPr id="109" name="直線コネクタ 108"/>
        <xdr:cNvCxnSpPr/>
      </xdr:nvCxnSpPr>
      <xdr:spPr bwMode="auto">
        <a:xfrm>
          <a:off x="5562600" y="63379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42007</xdr:rowOff>
    </xdr:from>
    <xdr:to>
      <xdr:col>29</xdr:col>
      <xdr:colOff>127000</xdr:colOff>
      <xdr:row>37</xdr:row>
      <xdr:rowOff>166639</xdr:rowOff>
    </xdr:to>
    <xdr:cxnSp macro="">
      <xdr:nvCxnSpPr>
        <xdr:cNvPr id="110" name="直線コネクタ 109"/>
        <xdr:cNvCxnSpPr/>
      </xdr:nvCxnSpPr>
      <xdr:spPr bwMode="auto">
        <a:xfrm flipV="1">
          <a:off x="5003800" y="7166707"/>
          <a:ext cx="647700" cy="124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205427</xdr:rowOff>
    </xdr:from>
    <xdr:ext cx="762000" cy="259045"/>
    <xdr:sp macro="" textlink="">
      <xdr:nvSpPr>
        <xdr:cNvPr id="111" name="人口1人当たり決算額の推移平均値テキスト445"/>
        <xdr:cNvSpPr txBox="1"/>
      </xdr:nvSpPr>
      <xdr:spPr>
        <a:xfrm>
          <a:off x="5740400" y="681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17450</xdr:rowOff>
    </xdr:from>
    <xdr:to>
      <xdr:col>29</xdr:col>
      <xdr:colOff>177800</xdr:colOff>
      <xdr:row>36</xdr:row>
      <xdr:rowOff>119050</xdr:rowOff>
    </xdr:to>
    <xdr:sp macro="" textlink="">
      <xdr:nvSpPr>
        <xdr:cNvPr id="112" name="フローチャート: 判断 111"/>
        <xdr:cNvSpPr/>
      </xdr:nvSpPr>
      <xdr:spPr bwMode="auto">
        <a:xfrm>
          <a:off x="56007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166639</xdr:rowOff>
    </xdr:from>
    <xdr:to>
      <xdr:col>26</xdr:col>
      <xdr:colOff>50800</xdr:colOff>
      <xdr:row>37</xdr:row>
      <xdr:rowOff>302291</xdr:rowOff>
    </xdr:to>
    <xdr:cxnSp macro="">
      <xdr:nvCxnSpPr>
        <xdr:cNvPr id="113" name="直線コネクタ 112"/>
        <xdr:cNvCxnSpPr/>
      </xdr:nvCxnSpPr>
      <xdr:spPr bwMode="auto">
        <a:xfrm flipV="1">
          <a:off x="4305300" y="7291339"/>
          <a:ext cx="698500" cy="135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27966</xdr:rowOff>
    </xdr:from>
    <xdr:to>
      <xdr:col>26</xdr:col>
      <xdr:colOff>101600</xdr:colOff>
      <xdr:row>36</xdr:row>
      <xdr:rowOff>129566</xdr:rowOff>
    </xdr:to>
    <xdr:sp macro="" textlink="">
      <xdr:nvSpPr>
        <xdr:cNvPr id="114" name="フローチャート: 判断 113"/>
        <xdr:cNvSpPr/>
      </xdr:nvSpPr>
      <xdr:spPr bwMode="auto">
        <a:xfrm>
          <a:off x="49530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139743</xdr:rowOff>
    </xdr:from>
    <xdr:ext cx="736600" cy="259045"/>
    <xdr:sp macro="" textlink="">
      <xdr:nvSpPr>
        <xdr:cNvPr id="115" name="テキスト ボックス 114"/>
        <xdr:cNvSpPr txBox="1"/>
      </xdr:nvSpPr>
      <xdr:spPr>
        <a:xfrm>
          <a:off x="4622800" y="6750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221869</xdr:rowOff>
    </xdr:from>
    <xdr:to>
      <xdr:col>22</xdr:col>
      <xdr:colOff>114300</xdr:colOff>
      <xdr:row>37</xdr:row>
      <xdr:rowOff>302291</xdr:rowOff>
    </xdr:to>
    <xdr:cxnSp macro="">
      <xdr:nvCxnSpPr>
        <xdr:cNvPr id="116" name="直線コネクタ 115"/>
        <xdr:cNvCxnSpPr/>
      </xdr:nvCxnSpPr>
      <xdr:spPr bwMode="auto">
        <a:xfrm>
          <a:off x="3606800" y="7346569"/>
          <a:ext cx="698500" cy="80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64953</xdr:rowOff>
    </xdr:from>
    <xdr:to>
      <xdr:col>22</xdr:col>
      <xdr:colOff>165100</xdr:colOff>
      <xdr:row>36</xdr:row>
      <xdr:rowOff>166553</xdr:rowOff>
    </xdr:to>
    <xdr:sp macro="" textlink="">
      <xdr:nvSpPr>
        <xdr:cNvPr id="117" name="フローチャート: 判断 116"/>
        <xdr:cNvSpPr/>
      </xdr:nvSpPr>
      <xdr:spPr bwMode="auto">
        <a:xfrm>
          <a:off x="42545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176730</xdr:rowOff>
    </xdr:from>
    <xdr:ext cx="762000" cy="259045"/>
    <xdr:sp macro="" textlink="">
      <xdr:nvSpPr>
        <xdr:cNvPr id="118" name="テキスト ボックス 117"/>
        <xdr:cNvSpPr txBox="1"/>
      </xdr:nvSpPr>
      <xdr:spPr>
        <a:xfrm>
          <a:off x="3924300" y="678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221869</xdr:rowOff>
    </xdr:from>
    <xdr:to>
      <xdr:col>18</xdr:col>
      <xdr:colOff>177800</xdr:colOff>
      <xdr:row>38</xdr:row>
      <xdr:rowOff>27056</xdr:rowOff>
    </xdr:to>
    <xdr:cxnSp macro="">
      <xdr:nvCxnSpPr>
        <xdr:cNvPr id="119" name="直線コネクタ 118"/>
        <xdr:cNvCxnSpPr/>
      </xdr:nvCxnSpPr>
      <xdr:spPr bwMode="auto">
        <a:xfrm flipV="1">
          <a:off x="2908300" y="7346569"/>
          <a:ext cx="698500" cy="148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32903</xdr:rowOff>
    </xdr:from>
    <xdr:to>
      <xdr:col>19</xdr:col>
      <xdr:colOff>38100</xdr:colOff>
      <xdr:row>36</xdr:row>
      <xdr:rowOff>134503</xdr:rowOff>
    </xdr:to>
    <xdr:sp macro="" textlink="">
      <xdr:nvSpPr>
        <xdr:cNvPr id="120" name="フローチャート: 判断 119"/>
        <xdr:cNvSpPr/>
      </xdr:nvSpPr>
      <xdr:spPr bwMode="auto">
        <a:xfrm>
          <a:off x="3556000" y="698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144680</xdr:rowOff>
    </xdr:from>
    <xdr:ext cx="762000" cy="259045"/>
    <xdr:sp macro="" textlink="">
      <xdr:nvSpPr>
        <xdr:cNvPr id="121" name="テキスト ボックス 120"/>
        <xdr:cNvSpPr txBox="1"/>
      </xdr:nvSpPr>
      <xdr:spPr>
        <a:xfrm>
          <a:off x="3225800" y="6755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1631</xdr:rowOff>
    </xdr:from>
    <xdr:to>
      <xdr:col>15</xdr:col>
      <xdr:colOff>101600</xdr:colOff>
      <xdr:row>36</xdr:row>
      <xdr:rowOff>103231</xdr:rowOff>
    </xdr:to>
    <xdr:sp macro="" textlink="">
      <xdr:nvSpPr>
        <xdr:cNvPr id="122" name="フローチャート: 判断 121"/>
        <xdr:cNvSpPr/>
      </xdr:nvSpPr>
      <xdr:spPr bwMode="auto">
        <a:xfrm>
          <a:off x="2857500" y="69548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113408</xdr:rowOff>
    </xdr:from>
    <xdr:ext cx="762000" cy="259045"/>
    <xdr:sp macro="" textlink="">
      <xdr:nvSpPr>
        <xdr:cNvPr id="123" name="テキスト ボックス 122"/>
        <xdr:cNvSpPr txBox="1"/>
      </xdr:nvSpPr>
      <xdr:spPr>
        <a:xfrm>
          <a:off x="2527300" y="6723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162657</xdr:rowOff>
    </xdr:from>
    <xdr:to>
      <xdr:col>29</xdr:col>
      <xdr:colOff>177800</xdr:colOff>
      <xdr:row>37</xdr:row>
      <xdr:rowOff>92807</xdr:rowOff>
    </xdr:to>
    <xdr:sp macro="" textlink="">
      <xdr:nvSpPr>
        <xdr:cNvPr id="129" name="楕円 128"/>
        <xdr:cNvSpPr/>
      </xdr:nvSpPr>
      <xdr:spPr bwMode="auto">
        <a:xfrm>
          <a:off x="5600700" y="7115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134734</xdr:rowOff>
    </xdr:from>
    <xdr:ext cx="762000" cy="259045"/>
    <xdr:sp macro="" textlink="">
      <xdr:nvSpPr>
        <xdr:cNvPr id="130" name="人口1人当たり決算額の推移該当値テキスト445"/>
        <xdr:cNvSpPr txBox="1"/>
      </xdr:nvSpPr>
      <xdr:spPr>
        <a:xfrm>
          <a:off x="5740400" y="708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115839</xdr:rowOff>
    </xdr:from>
    <xdr:to>
      <xdr:col>26</xdr:col>
      <xdr:colOff>101600</xdr:colOff>
      <xdr:row>37</xdr:row>
      <xdr:rowOff>217439</xdr:rowOff>
    </xdr:to>
    <xdr:sp macro="" textlink="">
      <xdr:nvSpPr>
        <xdr:cNvPr id="131" name="楕円 130"/>
        <xdr:cNvSpPr/>
      </xdr:nvSpPr>
      <xdr:spPr bwMode="auto">
        <a:xfrm>
          <a:off x="4953000" y="7240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202216</xdr:rowOff>
    </xdr:from>
    <xdr:ext cx="736600" cy="259045"/>
    <xdr:sp macro="" textlink="">
      <xdr:nvSpPr>
        <xdr:cNvPr id="132" name="テキスト ボックス 131"/>
        <xdr:cNvSpPr txBox="1"/>
      </xdr:nvSpPr>
      <xdr:spPr>
        <a:xfrm>
          <a:off x="4622800" y="732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251491</xdr:rowOff>
    </xdr:from>
    <xdr:to>
      <xdr:col>22</xdr:col>
      <xdr:colOff>165100</xdr:colOff>
      <xdr:row>38</xdr:row>
      <xdr:rowOff>10191</xdr:rowOff>
    </xdr:to>
    <xdr:sp macro="" textlink="">
      <xdr:nvSpPr>
        <xdr:cNvPr id="133" name="楕円 132"/>
        <xdr:cNvSpPr/>
      </xdr:nvSpPr>
      <xdr:spPr bwMode="auto">
        <a:xfrm>
          <a:off x="4254500" y="7376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337868</xdr:rowOff>
    </xdr:from>
    <xdr:ext cx="762000" cy="259045"/>
    <xdr:sp macro="" textlink="">
      <xdr:nvSpPr>
        <xdr:cNvPr id="134" name="テキスト ボックス 133"/>
        <xdr:cNvSpPr txBox="1"/>
      </xdr:nvSpPr>
      <xdr:spPr>
        <a:xfrm>
          <a:off x="3924300" y="7462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171069</xdr:rowOff>
    </xdr:from>
    <xdr:to>
      <xdr:col>19</xdr:col>
      <xdr:colOff>38100</xdr:colOff>
      <xdr:row>37</xdr:row>
      <xdr:rowOff>272669</xdr:rowOff>
    </xdr:to>
    <xdr:sp macro="" textlink="">
      <xdr:nvSpPr>
        <xdr:cNvPr id="135" name="楕円 134"/>
        <xdr:cNvSpPr/>
      </xdr:nvSpPr>
      <xdr:spPr bwMode="auto">
        <a:xfrm>
          <a:off x="3556000" y="7295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257446</xdr:rowOff>
    </xdr:from>
    <xdr:ext cx="762000" cy="259045"/>
    <xdr:sp macro="" textlink="">
      <xdr:nvSpPr>
        <xdr:cNvPr id="136" name="テキスト ボックス 135"/>
        <xdr:cNvSpPr txBox="1"/>
      </xdr:nvSpPr>
      <xdr:spPr>
        <a:xfrm>
          <a:off x="3225800" y="7382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319156</xdr:rowOff>
    </xdr:from>
    <xdr:to>
      <xdr:col>15</xdr:col>
      <xdr:colOff>101600</xdr:colOff>
      <xdr:row>38</xdr:row>
      <xdr:rowOff>77856</xdr:rowOff>
    </xdr:to>
    <xdr:sp macro="" textlink="">
      <xdr:nvSpPr>
        <xdr:cNvPr id="137" name="楕円 136"/>
        <xdr:cNvSpPr/>
      </xdr:nvSpPr>
      <xdr:spPr bwMode="auto">
        <a:xfrm>
          <a:off x="2857500" y="7443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62633</xdr:rowOff>
    </xdr:from>
    <xdr:ext cx="762000" cy="259045"/>
    <xdr:sp macro="" textlink="">
      <xdr:nvSpPr>
        <xdr:cNvPr id="138" name="テキスト ボックス 137"/>
        <xdr:cNvSpPr txBox="1"/>
      </xdr:nvSpPr>
      <xdr:spPr>
        <a:xfrm>
          <a:off x="2527300" y="753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129,166
124,803
111.40
57,985,230
55,005,552
2,012,753
24,814,795
26,635,973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77096</xdr:rowOff>
    </xdr:from>
    <xdr:to>
      <xdr:col>24</xdr:col>
      <xdr:colOff>62865</xdr:colOff>
      <xdr:row>38</xdr:row>
      <xdr:rowOff>25596</xdr:rowOff>
    </xdr:to>
    <xdr:cxnSp macro="">
      <xdr:nvCxnSpPr>
        <xdr:cNvPr id="58" name="直線コネクタ 57"/>
        <xdr:cNvCxnSpPr/>
      </xdr:nvCxnSpPr>
      <xdr:spPr>
        <a:xfrm flipV="1">
          <a:off x="4633595" y="5220596"/>
          <a:ext cx="1270" cy="132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29423</xdr:rowOff>
    </xdr:from>
    <xdr:ext cx="534377" cy="259045"/>
    <xdr:sp macro="" textlink="">
      <xdr:nvSpPr>
        <xdr:cNvPr id="59" name="人件費最小値テキスト"/>
        <xdr:cNvSpPr txBox="1"/>
      </xdr:nvSpPr>
      <xdr:spPr>
        <a:xfrm>
          <a:off x="4686300" y="654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25596</xdr:rowOff>
    </xdr:from>
    <xdr:to>
      <xdr:col>24</xdr:col>
      <xdr:colOff>152400</xdr:colOff>
      <xdr:row>38</xdr:row>
      <xdr:rowOff>25596</xdr:rowOff>
    </xdr:to>
    <xdr:cxnSp macro="">
      <xdr:nvCxnSpPr>
        <xdr:cNvPr id="60" name="直線コネクタ 59"/>
        <xdr:cNvCxnSpPr/>
      </xdr:nvCxnSpPr>
      <xdr:spPr>
        <a:xfrm>
          <a:off x="4546600" y="654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23773</xdr:rowOff>
    </xdr:from>
    <xdr:ext cx="534377" cy="259045"/>
    <xdr:sp macro="" textlink="">
      <xdr:nvSpPr>
        <xdr:cNvPr id="61" name="人件費最大値テキスト"/>
        <xdr:cNvSpPr txBox="1"/>
      </xdr:nvSpPr>
      <xdr:spPr>
        <a:xfrm>
          <a:off x="4686300" y="499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77096</xdr:rowOff>
    </xdr:from>
    <xdr:to>
      <xdr:col>24</xdr:col>
      <xdr:colOff>152400</xdr:colOff>
      <xdr:row>30</xdr:row>
      <xdr:rowOff>77096</xdr:rowOff>
    </xdr:to>
    <xdr:cxnSp macro="">
      <xdr:nvCxnSpPr>
        <xdr:cNvPr id="62" name="直線コネクタ 61"/>
        <xdr:cNvCxnSpPr/>
      </xdr:nvCxnSpPr>
      <xdr:spPr>
        <a:xfrm>
          <a:off x="4546600" y="522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20273</xdr:rowOff>
    </xdr:from>
    <xdr:to>
      <xdr:col>24</xdr:col>
      <xdr:colOff>63500</xdr:colOff>
      <xdr:row>38</xdr:row>
      <xdr:rowOff>60865</xdr:rowOff>
    </xdr:to>
    <xdr:cxnSp macro="">
      <xdr:nvCxnSpPr>
        <xdr:cNvPr id="63" name="直線コネクタ 62"/>
        <xdr:cNvCxnSpPr/>
      </xdr:nvCxnSpPr>
      <xdr:spPr>
        <a:xfrm flipV="1">
          <a:off x="3797300" y="6363923"/>
          <a:ext cx="838200" cy="21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165824</xdr:rowOff>
    </xdr:from>
    <xdr:ext cx="534377" cy="259045"/>
    <xdr:sp macro="" textlink="">
      <xdr:nvSpPr>
        <xdr:cNvPr id="64" name="人件費平均値テキスト"/>
        <xdr:cNvSpPr txBox="1"/>
      </xdr:nvSpPr>
      <xdr:spPr>
        <a:xfrm>
          <a:off x="4686300" y="58236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142947</xdr:rowOff>
    </xdr:from>
    <xdr:to>
      <xdr:col>24</xdr:col>
      <xdr:colOff>114300</xdr:colOff>
      <xdr:row>35</xdr:row>
      <xdr:rowOff>73097</xdr:rowOff>
    </xdr:to>
    <xdr:sp macro="" textlink="">
      <xdr:nvSpPr>
        <xdr:cNvPr id="65" name="フローチャート: 判断 64"/>
        <xdr:cNvSpPr/>
      </xdr:nvSpPr>
      <xdr:spPr>
        <a:xfrm>
          <a:off x="4584700" y="5972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60865</xdr:rowOff>
    </xdr:from>
    <xdr:to>
      <xdr:col>19</xdr:col>
      <xdr:colOff>177800</xdr:colOff>
      <xdr:row>38</xdr:row>
      <xdr:rowOff>127095</xdr:rowOff>
    </xdr:to>
    <xdr:cxnSp macro="">
      <xdr:nvCxnSpPr>
        <xdr:cNvPr id="66" name="直線コネクタ 65"/>
        <xdr:cNvCxnSpPr/>
      </xdr:nvCxnSpPr>
      <xdr:spPr>
        <a:xfrm flipV="1">
          <a:off x="2908300" y="6575965"/>
          <a:ext cx="889000" cy="6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17936</xdr:rowOff>
    </xdr:from>
    <xdr:to>
      <xdr:col>20</xdr:col>
      <xdr:colOff>38100</xdr:colOff>
      <xdr:row>36</xdr:row>
      <xdr:rowOff>119536</xdr:rowOff>
    </xdr:to>
    <xdr:sp macro="" textlink="">
      <xdr:nvSpPr>
        <xdr:cNvPr id="67" name="フローチャート: 判断 66"/>
        <xdr:cNvSpPr/>
      </xdr:nvSpPr>
      <xdr:spPr>
        <a:xfrm>
          <a:off x="3746500" y="619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136063</xdr:rowOff>
    </xdr:from>
    <xdr:ext cx="534377" cy="259045"/>
    <xdr:sp macro="" textlink="">
      <xdr:nvSpPr>
        <xdr:cNvPr id="68" name="テキスト ボックス 67"/>
        <xdr:cNvSpPr txBox="1"/>
      </xdr:nvSpPr>
      <xdr:spPr>
        <a:xfrm>
          <a:off x="3530111" y="596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127095</xdr:rowOff>
    </xdr:from>
    <xdr:to>
      <xdr:col>15</xdr:col>
      <xdr:colOff>50800</xdr:colOff>
      <xdr:row>38</xdr:row>
      <xdr:rowOff>130556</xdr:rowOff>
    </xdr:to>
    <xdr:cxnSp macro="">
      <xdr:nvCxnSpPr>
        <xdr:cNvPr id="69" name="直線コネクタ 68"/>
        <xdr:cNvCxnSpPr/>
      </xdr:nvCxnSpPr>
      <xdr:spPr>
        <a:xfrm flipV="1">
          <a:off x="2019300" y="6642195"/>
          <a:ext cx="889000" cy="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38641</xdr:rowOff>
    </xdr:from>
    <xdr:to>
      <xdr:col>15</xdr:col>
      <xdr:colOff>101600</xdr:colOff>
      <xdr:row>36</xdr:row>
      <xdr:rowOff>140241</xdr:rowOff>
    </xdr:to>
    <xdr:sp macro="" textlink="">
      <xdr:nvSpPr>
        <xdr:cNvPr id="70" name="フローチャート: 判断 69"/>
        <xdr:cNvSpPr/>
      </xdr:nvSpPr>
      <xdr:spPr>
        <a:xfrm>
          <a:off x="2857500" y="621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156768</xdr:rowOff>
    </xdr:from>
    <xdr:ext cx="534377" cy="259045"/>
    <xdr:sp macro="" textlink="">
      <xdr:nvSpPr>
        <xdr:cNvPr id="71" name="テキスト ボックス 70"/>
        <xdr:cNvSpPr txBox="1"/>
      </xdr:nvSpPr>
      <xdr:spPr>
        <a:xfrm>
          <a:off x="2641111" y="598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130556</xdr:rowOff>
    </xdr:from>
    <xdr:to>
      <xdr:col>10</xdr:col>
      <xdr:colOff>114300</xdr:colOff>
      <xdr:row>39</xdr:row>
      <xdr:rowOff>35165</xdr:rowOff>
    </xdr:to>
    <xdr:cxnSp macro="">
      <xdr:nvCxnSpPr>
        <xdr:cNvPr id="72" name="直線コネクタ 71"/>
        <xdr:cNvCxnSpPr/>
      </xdr:nvCxnSpPr>
      <xdr:spPr>
        <a:xfrm flipV="1">
          <a:off x="1130300" y="6645656"/>
          <a:ext cx="889000" cy="7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35538</xdr:rowOff>
    </xdr:from>
    <xdr:to>
      <xdr:col>10</xdr:col>
      <xdr:colOff>165100</xdr:colOff>
      <xdr:row>36</xdr:row>
      <xdr:rowOff>137138</xdr:rowOff>
    </xdr:to>
    <xdr:sp macro="" textlink="">
      <xdr:nvSpPr>
        <xdr:cNvPr id="73" name="フローチャート: 判断 72"/>
        <xdr:cNvSpPr/>
      </xdr:nvSpPr>
      <xdr:spPr>
        <a:xfrm>
          <a:off x="19685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153665</xdr:rowOff>
    </xdr:from>
    <xdr:ext cx="534377" cy="259045"/>
    <xdr:sp macro="" textlink="">
      <xdr:nvSpPr>
        <xdr:cNvPr id="74" name="テキスト ボックス 73"/>
        <xdr:cNvSpPr txBox="1"/>
      </xdr:nvSpPr>
      <xdr:spPr>
        <a:xfrm>
          <a:off x="1752111" y="598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49026</xdr:rowOff>
    </xdr:from>
    <xdr:to>
      <xdr:col>6</xdr:col>
      <xdr:colOff>38100</xdr:colOff>
      <xdr:row>36</xdr:row>
      <xdr:rowOff>150626</xdr:rowOff>
    </xdr:to>
    <xdr:sp macro="" textlink="">
      <xdr:nvSpPr>
        <xdr:cNvPr id="75" name="フローチャート: 判断 74"/>
        <xdr:cNvSpPr/>
      </xdr:nvSpPr>
      <xdr:spPr>
        <a:xfrm>
          <a:off x="1079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167153</xdr:rowOff>
    </xdr:from>
    <xdr:ext cx="534377" cy="259045"/>
    <xdr:sp macro="" textlink="">
      <xdr:nvSpPr>
        <xdr:cNvPr id="76" name="テキスト ボックス 75"/>
        <xdr:cNvSpPr txBox="1"/>
      </xdr:nvSpPr>
      <xdr:spPr>
        <a:xfrm>
          <a:off x="863111" y="599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140923</xdr:rowOff>
    </xdr:from>
    <xdr:to>
      <xdr:col>24</xdr:col>
      <xdr:colOff>114300</xdr:colOff>
      <xdr:row>37</xdr:row>
      <xdr:rowOff>71073</xdr:rowOff>
    </xdr:to>
    <xdr:sp macro="" textlink="">
      <xdr:nvSpPr>
        <xdr:cNvPr id="82" name="楕円 81"/>
        <xdr:cNvSpPr/>
      </xdr:nvSpPr>
      <xdr:spPr>
        <a:xfrm>
          <a:off x="4584700" y="631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119350</xdr:rowOff>
    </xdr:from>
    <xdr:ext cx="534377" cy="259045"/>
    <xdr:sp macro="" textlink="">
      <xdr:nvSpPr>
        <xdr:cNvPr id="83" name="人件費該当値テキスト"/>
        <xdr:cNvSpPr txBox="1"/>
      </xdr:nvSpPr>
      <xdr:spPr>
        <a:xfrm>
          <a:off x="4686300" y="629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10065</xdr:rowOff>
    </xdr:from>
    <xdr:to>
      <xdr:col>20</xdr:col>
      <xdr:colOff>38100</xdr:colOff>
      <xdr:row>38</xdr:row>
      <xdr:rowOff>111665</xdr:rowOff>
    </xdr:to>
    <xdr:sp macro="" textlink="">
      <xdr:nvSpPr>
        <xdr:cNvPr id="84" name="楕円 83"/>
        <xdr:cNvSpPr/>
      </xdr:nvSpPr>
      <xdr:spPr>
        <a:xfrm>
          <a:off x="3746500" y="652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102792</xdr:rowOff>
    </xdr:from>
    <xdr:ext cx="534377" cy="259045"/>
    <xdr:sp macro="" textlink="">
      <xdr:nvSpPr>
        <xdr:cNvPr id="85" name="テキスト ボックス 84"/>
        <xdr:cNvSpPr txBox="1"/>
      </xdr:nvSpPr>
      <xdr:spPr>
        <a:xfrm>
          <a:off x="3530111" y="661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76295</xdr:rowOff>
    </xdr:from>
    <xdr:to>
      <xdr:col>15</xdr:col>
      <xdr:colOff>101600</xdr:colOff>
      <xdr:row>39</xdr:row>
      <xdr:rowOff>6445</xdr:rowOff>
    </xdr:to>
    <xdr:sp macro="" textlink="">
      <xdr:nvSpPr>
        <xdr:cNvPr id="86" name="楕円 85"/>
        <xdr:cNvSpPr/>
      </xdr:nvSpPr>
      <xdr:spPr>
        <a:xfrm>
          <a:off x="2857500" y="65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169022</xdr:rowOff>
    </xdr:from>
    <xdr:ext cx="534377" cy="259045"/>
    <xdr:sp macro="" textlink="">
      <xdr:nvSpPr>
        <xdr:cNvPr id="87" name="テキスト ボックス 86"/>
        <xdr:cNvSpPr txBox="1"/>
      </xdr:nvSpPr>
      <xdr:spPr>
        <a:xfrm>
          <a:off x="2641111" y="668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79756</xdr:rowOff>
    </xdr:from>
    <xdr:to>
      <xdr:col>10</xdr:col>
      <xdr:colOff>165100</xdr:colOff>
      <xdr:row>39</xdr:row>
      <xdr:rowOff>9906</xdr:rowOff>
    </xdr:to>
    <xdr:sp macro="" textlink="">
      <xdr:nvSpPr>
        <xdr:cNvPr id="88" name="楕円 87"/>
        <xdr:cNvSpPr/>
      </xdr:nvSpPr>
      <xdr:spPr>
        <a:xfrm>
          <a:off x="19685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1033</xdr:rowOff>
    </xdr:from>
    <xdr:ext cx="534377" cy="259045"/>
    <xdr:sp macro="" textlink="">
      <xdr:nvSpPr>
        <xdr:cNvPr id="89" name="テキスト ボックス 88"/>
        <xdr:cNvSpPr txBox="1"/>
      </xdr:nvSpPr>
      <xdr:spPr>
        <a:xfrm>
          <a:off x="1752111" y="668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155815</xdr:rowOff>
    </xdr:from>
    <xdr:to>
      <xdr:col>6</xdr:col>
      <xdr:colOff>38100</xdr:colOff>
      <xdr:row>39</xdr:row>
      <xdr:rowOff>85965</xdr:rowOff>
    </xdr:to>
    <xdr:sp macro="" textlink="">
      <xdr:nvSpPr>
        <xdr:cNvPr id="90" name="楕円 89"/>
        <xdr:cNvSpPr/>
      </xdr:nvSpPr>
      <xdr:spPr>
        <a:xfrm>
          <a:off x="1079500" y="66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77092</xdr:rowOff>
    </xdr:from>
    <xdr:ext cx="534377" cy="259045"/>
    <xdr:sp macro="" textlink="">
      <xdr:nvSpPr>
        <xdr:cNvPr id="91" name="テキスト ボックス 90"/>
        <xdr:cNvSpPr txBox="1"/>
      </xdr:nvSpPr>
      <xdr:spPr>
        <a:xfrm>
          <a:off x="863111" y="676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138949</xdr:rowOff>
    </xdr:from>
    <xdr:to>
      <xdr:col>24</xdr:col>
      <xdr:colOff>62865</xdr:colOff>
      <xdr:row>58</xdr:row>
      <xdr:rowOff>97670</xdr:rowOff>
    </xdr:to>
    <xdr:cxnSp macro="">
      <xdr:nvCxnSpPr>
        <xdr:cNvPr id="118" name="直線コネクタ 117"/>
        <xdr:cNvCxnSpPr/>
      </xdr:nvCxnSpPr>
      <xdr:spPr>
        <a:xfrm flipV="1">
          <a:off x="4633595" y="8711449"/>
          <a:ext cx="1270" cy="133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101497</xdr:rowOff>
    </xdr:from>
    <xdr:ext cx="534377" cy="259045"/>
    <xdr:sp macro="" textlink="">
      <xdr:nvSpPr>
        <xdr:cNvPr id="119" name="物件費最小値テキスト"/>
        <xdr:cNvSpPr txBox="1"/>
      </xdr:nvSpPr>
      <xdr:spPr>
        <a:xfrm>
          <a:off x="4686300" y="100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97670</xdr:rowOff>
    </xdr:from>
    <xdr:to>
      <xdr:col>24</xdr:col>
      <xdr:colOff>152400</xdr:colOff>
      <xdr:row>58</xdr:row>
      <xdr:rowOff>97670</xdr:rowOff>
    </xdr:to>
    <xdr:cxnSp macro="">
      <xdr:nvCxnSpPr>
        <xdr:cNvPr id="120" name="直線コネクタ 119"/>
        <xdr:cNvCxnSpPr/>
      </xdr:nvCxnSpPr>
      <xdr:spPr>
        <a:xfrm>
          <a:off x="4546600" y="1004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85626</xdr:rowOff>
    </xdr:from>
    <xdr:ext cx="534377" cy="259045"/>
    <xdr:sp macro="" textlink="">
      <xdr:nvSpPr>
        <xdr:cNvPr id="121" name="物件費最大値テキスト"/>
        <xdr:cNvSpPr txBox="1"/>
      </xdr:nvSpPr>
      <xdr:spPr>
        <a:xfrm>
          <a:off x="4686300" y="848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138949</xdr:rowOff>
    </xdr:from>
    <xdr:to>
      <xdr:col>24</xdr:col>
      <xdr:colOff>152400</xdr:colOff>
      <xdr:row>50</xdr:row>
      <xdr:rowOff>138949</xdr:rowOff>
    </xdr:to>
    <xdr:cxnSp macro="">
      <xdr:nvCxnSpPr>
        <xdr:cNvPr id="122" name="直線コネクタ 121"/>
        <xdr:cNvCxnSpPr/>
      </xdr:nvCxnSpPr>
      <xdr:spPr>
        <a:xfrm>
          <a:off x="4546600" y="8711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152143</xdr:rowOff>
    </xdr:from>
    <xdr:to>
      <xdr:col>24</xdr:col>
      <xdr:colOff>63500</xdr:colOff>
      <xdr:row>58</xdr:row>
      <xdr:rowOff>62630</xdr:rowOff>
    </xdr:to>
    <xdr:cxnSp macro="">
      <xdr:nvCxnSpPr>
        <xdr:cNvPr id="123" name="直線コネクタ 122"/>
        <xdr:cNvCxnSpPr/>
      </xdr:nvCxnSpPr>
      <xdr:spPr>
        <a:xfrm>
          <a:off x="3797300" y="9924793"/>
          <a:ext cx="838200" cy="8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133918</xdr:rowOff>
    </xdr:from>
    <xdr:ext cx="534377" cy="259045"/>
    <xdr:sp macro="" textlink="">
      <xdr:nvSpPr>
        <xdr:cNvPr id="124" name="物件費平均値テキスト"/>
        <xdr:cNvSpPr txBox="1"/>
      </xdr:nvSpPr>
      <xdr:spPr>
        <a:xfrm>
          <a:off x="4686300" y="9392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111041</xdr:rowOff>
    </xdr:from>
    <xdr:to>
      <xdr:col>24</xdr:col>
      <xdr:colOff>114300</xdr:colOff>
      <xdr:row>56</xdr:row>
      <xdr:rowOff>41191</xdr:rowOff>
    </xdr:to>
    <xdr:sp macro="" textlink="">
      <xdr:nvSpPr>
        <xdr:cNvPr id="125" name="フローチャート: 判断 124"/>
        <xdr:cNvSpPr/>
      </xdr:nvSpPr>
      <xdr:spPr>
        <a:xfrm>
          <a:off x="4584700" y="954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152143</xdr:rowOff>
    </xdr:from>
    <xdr:to>
      <xdr:col>19</xdr:col>
      <xdr:colOff>177800</xdr:colOff>
      <xdr:row>58</xdr:row>
      <xdr:rowOff>18575</xdr:rowOff>
    </xdr:to>
    <xdr:cxnSp macro="">
      <xdr:nvCxnSpPr>
        <xdr:cNvPr id="126" name="直線コネクタ 125"/>
        <xdr:cNvCxnSpPr/>
      </xdr:nvCxnSpPr>
      <xdr:spPr>
        <a:xfrm flipV="1">
          <a:off x="2908300" y="9924793"/>
          <a:ext cx="889000" cy="3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111760</xdr:rowOff>
    </xdr:from>
    <xdr:to>
      <xdr:col>20</xdr:col>
      <xdr:colOff>38100</xdr:colOff>
      <xdr:row>56</xdr:row>
      <xdr:rowOff>41910</xdr:rowOff>
    </xdr:to>
    <xdr:sp macro="" textlink="">
      <xdr:nvSpPr>
        <xdr:cNvPr id="127" name="フローチャート: 判断 126"/>
        <xdr:cNvSpPr/>
      </xdr:nvSpPr>
      <xdr:spPr>
        <a:xfrm>
          <a:off x="3746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58437</xdr:rowOff>
    </xdr:from>
    <xdr:ext cx="534377" cy="259045"/>
    <xdr:sp macro="" textlink="">
      <xdr:nvSpPr>
        <xdr:cNvPr id="128" name="テキスト ボックス 127"/>
        <xdr:cNvSpPr txBox="1"/>
      </xdr:nvSpPr>
      <xdr:spPr>
        <a:xfrm>
          <a:off x="3530111" y="93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18575</xdr:rowOff>
    </xdr:from>
    <xdr:to>
      <xdr:col>15</xdr:col>
      <xdr:colOff>50800</xdr:colOff>
      <xdr:row>58</xdr:row>
      <xdr:rowOff>64883</xdr:rowOff>
    </xdr:to>
    <xdr:cxnSp macro="">
      <xdr:nvCxnSpPr>
        <xdr:cNvPr id="129" name="直線コネクタ 128"/>
        <xdr:cNvCxnSpPr/>
      </xdr:nvCxnSpPr>
      <xdr:spPr>
        <a:xfrm flipV="1">
          <a:off x="2019300" y="9962675"/>
          <a:ext cx="889000" cy="4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36453</xdr:rowOff>
    </xdr:from>
    <xdr:to>
      <xdr:col>15</xdr:col>
      <xdr:colOff>101600</xdr:colOff>
      <xdr:row>56</xdr:row>
      <xdr:rowOff>138053</xdr:rowOff>
    </xdr:to>
    <xdr:sp macro="" textlink="">
      <xdr:nvSpPr>
        <xdr:cNvPr id="130" name="フローチャート: 判断 129"/>
        <xdr:cNvSpPr/>
      </xdr:nvSpPr>
      <xdr:spPr>
        <a:xfrm>
          <a:off x="2857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154580</xdr:rowOff>
    </xdr:from>
    <xdr:ext cx="534377" cy="259045"/>
    <xdr:sp macro="" textlink="">
      <xdr:nvSpPr>
        <xdr:cNvPr id="131" name="テキスト ボックス 130"/>
        <xdr:cNvSpPr txBox="1"/>
      </xdr:nvSpPr>
      <xdr:spPr>
        <a:xfrm>
          <a:off x="2641111" y="941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64883</xdr:rowOff>
    </xdr:from>
    <xdr:to>
      <xdr:col>10</xdr:col>
      <xdr:colOff>114300</xdr:colOff>
      <xdr:row>59</xdr:row>
      <xdr:rowOff>64066</xdr:rowOff>
    </xdr:to>
    <xdr:cxnSp macro="">
      <xdr:nvCxnSpPr>
        <xdr:cNvPr id="132" name="直線コネクタ 131"/>
        <xdr:cNvCxnSpPr/>
      </xdr:nvCxnSpPr>
      <xdr:spPr>
        <a:xfrm flipV="1">
          <a:off x="1130300" y="10008983"/>
          <a:ext cx="889000" cy="17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63722</xdr:rowOff>
    </xdr:from>
    <xdr:to>
      <xdr:col>10</xdr:col>
      <xdr:colOff>165100</xdr:colOff>
      <xdr:row>56</xdr:row>
      <xdr:rowOff>165322</xdr:rowOff>
    </xdr:to>
    <xdr:sp macro="" textlink="">
      <xdr:nvSpPr>
        <xdr:cNvPr id="133" name="フローチャート: 判断 132"/>
        <xdr:cNvSpPr/>
      </xdr:nvSpPr>
      <xdr:spPr>
        <a:xfrm>
          <a:off x="1968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10399</xdr:rowOff>
    </xdr:from>
    <xdr:ext cx="534377" cy="259045"/>
    <xdr:sp macro="" textlink="">
      <xdr:nvSpPr>
        <xdr:cNvPr id="134" name="テキスト ボックス 133"/>
        <xdr:cNvSpPr txBox="1"/>
      </xdr:nvSpPr>
      <xdr:spPr>
        <a:xfrm>
          <a:off x="1752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52945</xdr:rowOff>
    </xdr:from>
    <xdr:to>
      <xdr:col>6</xdr:col>
      <xdr:colOff>38100</xdr:colOff>
      <xdr:row>56</xdr:row>
      <xdr:rowOff>154545</xdr:rowOff>
    </xdr:to>
    <xdr:sp macro="" textlink="">
      <xdr:nvSpPr>
        <xdr:cNvPr id="135" name="フローチャート: 判断 134"/>
        <xdr:cNvSpPr/>
      </xdr:nvSpPr>
      <xdr:spPr>
        <a:xfrm>
          <a:off x="1079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171072</xdr:rowOff>
    </xdr:from>
    <xdr:ext cx="534377" cy="259045"/>
    <xdr:sp macro="" textlink="">
      <xdr:nvSpPr>
        <xdr:cNvPr id="136" name="テキスト ボックス 135"/>
        <xdr:cNvSpPr txBox="1"/>
      </xdr:nvSpPr>
      <xdr:spPr>
        <a:xfrm>
          <a:off x="863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11830</xdr:rowOff>
    </xdr:from>
    <xdr:to>
      <xdr:col>24</xdr:col>
      <xdr:colOff>114300</xdr:colOff>
      <xdr:row>58</xdr:row>
      <xdr:rowOff>113430</xdr:rowOff>
    </xdr:to>
    <xdr:sp macro="" textlink="">
      <xdr:nvSpPr>
        <xdr:cNvPr id="142" name="楕円 141"/>
        <xdr:cNvSpPr/>
      </xdr:nvSpPr>
      <xdr:spPr>
        <a:xfrm>
          <a:off x="4584700" y="99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98207</xdr:rowOff>
    </xdr:from>
    <xdr:ext cx="534377" cy="259045"/>
    <xdr:sp macro="" textlink="">
      <xdr:nvSpPr>
        <xdr:cNvPr id="143" name="物件費該当値テキスト"/>
        <xdr:cNvSpPr txBox="1"/>
      </xdr:nvSpPr>
      <xdr:spPr>
        <a:xfrm>
          <a:off x="4686300" y="987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101343</xdr:rowOff>
    </xdr:from>
    <xdr:to>
      <xdr:col>20</xdr:col>
      <xdr:colOff>38100</xdr:colOff>
      <xdr:row>58</xdr:row>
      <xdr:rowOff>31493</xdr:rowOff>
    </xdr:to>
    <xdr:sp macro="" textlink="">
      <xdr:nvSpPr>
        <xdr:cNvPr id="144" name="楕円 143"/>
        <xdr:cNvSpPr/>
      </xdr:nvSpPr>
      <xdr:spPr>
        <a:xfrm>
          <a:off x="3746500" y="987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22620</xdr:rowOff>
    </xdr:from>
    <xdr:ext cx="534377" cy="259045"/>
    <xdr:sp macro="" textlink="">
      <xdr:nvSpPr>
        <xdr:cNvPr id="145" name="テキスト ボックス 144"/>
        <xdr:cNvSpPr txBox="1"/>
      </xdr:nvSpPr>
      <xdr:spPr>
        <a:xfrm>
          <a:off x="3530111" y="996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139225</xdr:rowOff>
    </xdr:from>
    <xdr:to>
      <xdr:col>15</xdr:col>
      <xdr:colOff>101600</xdr:colOff>
      <xdr:row>58</xdr:row>
      <xdr:rowOff>69375</xdr:rowOff>
    </xdr:to>
    <xdr:sp macro="" textlink="">
      <xdr:nvSpPr>
        <xdr:cNvPr id="146" name="楕円 145"/>
        <xdr:cNvSpPr/>
      </xdr:nvSpPr>
      <xdr:spPr>
        <a:xfrm>
          <a:off x="2857500" y="99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60502</xdr:rowOff>
    </xdr:from>
    <xdr:ext cx="534377" cy="259045"/>
    <xdr:sp macro="" textlink="">
      <xdr:nvSpPr>
        <xdr:cNvPr id="147" name="テキスト ボックス 146"/>
        <xdr:cNvSpPr txBox="1"/>
      </xdr:nvSpPr>
      <xdr:spPr>
        <a:xfrm>
          <a:off x="2641111" y="1000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14083</xdr:rowOff>
    </xdr:from>
    <xdr:to>
      <xdr:col>10</xdr:col>
      <xdr:colOff>165100</xdr:colOff>
      <xdr:row>58</xdr:row>
      <xdr:rowOff>115683</xdr:rowOff>
    </xdr:to>
    <xdr:sp macro="" textlink="">
      <xdr:nvSpPr>
        <xdr:cNvPr id="148" name="楕円 147"/>
        <xdr:cNvSpPr/>
      </xdr:nvSpPr>
      <xdr:spPr>
        <a:xfrm>
          <a:off x="1968500" y="995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106810</xdr:rowOff>
    </xdr:from>
    <xdr:ext cx="534377" cy="259045"/>
    <xdr:sp macro="" textlink="">
      <xdr:nvSpPr>
        <xdr:cNvPr id="149" name="テキスト ボックス 148"/>
        <xdr:cNvSpPr txBox="1"/>
      </xdr:nvSpPr>
      <xdr:spPr>
        <a:xfrm>
          <a:off x="1752111" y="1005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13266</xdr:rowOff>
    </xdr:from>
    <xdr:to>
      <xdr:col>6</xdr:col>
      <xdr:colOff>38100</xdr:colOff>
      <xdr:row>59</xdr:row>
      <xdr:rowOff>114866</xdr:rowOff>
    </xdr:to>
    <xdr:sp macro="" textlink="">
      <xdr:nvSpPr>
        <xdr:cNvPr id="150" name="楕円 149"/>
        <xdr:cNvSpPr/>
      </xdr:nvSpPr>
      <xdr:spPr>
        <a:xfrm>
          <a:off x="1079500" y="101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105993</xdr:rowOff>
    </xdr:from>
    <xdr:ext cx="534377" cy="259045"/>
    <xdr:sp macro="" textlink="">
      <xdr:nvSpPr>
        <xdr:cNvPr id="151" name="テキスト ボックス 150"/>
        <xdr:cNvSpPr txBox="1"/>
      </xdr:nvSpPr>
      <xdr:spPr>
        <a:xfrm>
          <a:off x="863111" y="1022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83366</xdr:rowOff>
    </xdr:from>
    <xdr:to>
      <xdr:col>24</xdr:col>
      <xdr:colOff>62865</xdr:colOff>
      <xdr:row>78</xdr:row>
      <xdr:rowOff>134638</xdr:rowOff>
    </xdr:to>
    <xdr:cxnSp macro="">
      <xdr:nvCxnSpPr>
        <xdr:cNvPr id="177" name="直線コネクタ 176"/>
        <xdr:cNvCxnSpPr/>
      </xdr:nvCxnSpPr>
      <xdr:spPr>
        <a:xfrm flipV="1">
          <a:off x="4633595" y="11913416"/>
          <a:ext cx="1270" cy="159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138465</xdr:rowOff>
    </xdr:from>
    <xdr:ext cx="378565" cy="259045"/>
    <xdr:sp macro="" textlink="">
      <xdr:nvSpPr>
        <xdr:cNvPr id="178" name="維持補修費最小値テキスト"/>
        <xdr:cNvSpPr txBox="1"/>
      </xdr:nvSpPr>
      <xdr:spPr>
        <a:xfrm>
          <a:off x="4686300" y="13511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134638</xdr:rowOff>
    </xdr:from>
    <xdr:to>
      <xdr:col>24</xdr:col>
      <xdr:colOff>152400</xdr:colOff>
      <xdr:row>78</xdr:row>
      <xdr:rowOff>134638</xdr:rowOff>
    </xdr:to>
    <xdr:cxnSp macro="">
      <xdr:nvCxnSpPr>
        <xdr:cNvPr id="179" name="直線コネクタ 178"/>
        <xdr:cNvCxnSpPr/>
      </xdr:nvCxnSpPr>
      <xdr:spPr>
        <a:xfrm>
          <a:off x="4546600" y="13507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30043</xdr:rowOff>
    </xdr:from>
    <xdr:ext cx="534377" cy="259045"/>
    <xdr:sp macro="" textlink="">
      <xdr:nvSpPr>
        <xdr:cNvPr id="180" name="維持補修費最大値テキスト"/>
        <xdr:cNvSpPr txBox="1"/>
      </xdr:nvSpPr>
      <xdr:spPr>
        <a:xfrm>
          <a:off x="4686300" y="1168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83366</xdr:rowOff>
    </xdr:from>
    <xdr:to>
      <xdr:col>24</xdr:col>
      <xdr:colOff>152400</xdr:colOff>
      <xdr:row>69</xdr:row>
      <xdr:rowOff>83366</xdr:rowOff>
    </xdr:to>
    <xdr:cxnSp macro="">
      <xdr:nvCxnSpPr>
        <xdr:cNvPr id="181" name="直線コネクタ 180"/>
        <xdr:cNvCxnSpPr/>
      </xdr:nvCxnSpPr>
      <xdr:spPr>
        <a:xfrm>
          <a:off x="4546600" y="119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159131</xdr:rowOff>
    </xdr:from>
    <xdr:to>
      <xdr:col>24</xdr:col>
      <xdr:colOff>63500</xdr:colOff>
      <xdr:row>76</xdr:row>
      <xdr:rowOff>8745</xdr:rowOff>
    </xdr:to>
    <xdr:cxnSp macro="">
      <xdr:nvCxnSpPr>
        <xdr:cNvPr id="182" name="直線コネクタ 181"/>
        <xdr:cNvCxnSpPr/>
      </xdr:nvCxnSpPr>
      <xdr:spPr>
        <a:xfrm flipV="1">
          <a:off x="3797300" y="12846431"/>
          <a:ext cx="838200" cy="19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29935</xdr:rowOff>
    </xdr:from>
    <xdr:ext cx="469744" cy="259045"/>
    <xdr:sp macro="" textlink="">
      <xdr:nvSpPr>
        <xdr:cNvPr id="183" name="維持補修費平均値テキスト"/>
        <xdr:cNvSpPr txBox="1"/>
      </xdr:nvSpPr>
      <xdr:spPr>
        <a:xfrm>
          <a:off x="4686300" y="12888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51508</xdr:rowOff>
    </xdr:from>
    <xdr:to>
      <xdr:col>24</xdr:col>
      <xdr:colOff>114300</xdr:colOff>
      <xdr:row>75</xdr:row>
      <xdr:rowOff>153107</xdr:rowOff>
    </xdr:to>
    <xdr:sp macro="" textlink="">
      <xdr:nvSpPr>
        <xdr:cNvPr id="184" name="フローチャート: 判断 183"/>
        <xdr:cNvSpPr/>
      </xdr:nvSpPr>
      <xdr:spPr>
        <a:xfrm>
          <a:off x="4584700" y="129102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101328</xdr:rowOff>
    </xdr:from>
    <xdr:to>
      <xdr:col>19</xdr:col>
      <xdr:colOff>177800</xdr:colOff>
      <xdr:row>76</xdr:row>
      <xdr:rowOff>8745</xdr:rowOff>
    </xdr:to>
    <xdr:cxnSp macro="">
      <xdr:nvCxnSpPr>
        <xdr:cNvPr id="185" name="直線コネクタ 184"/>
        <xdr:cNvCxnSpPr/>
      </xdr:nvCxnSpPr>
      <xdr:spPr>
        <a:xfrm>
          <a:off x="2908300" y="12960078"/>
          <a:ext cx="8890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61468</xdr:rowOff>
    </xdr:from>
    <xdr:to>
      <xdr:col>20</xdr:col>
      <xdr:colOff>38100</xdr:colOff>
      <xdr:row>75</xdr:row>
      <xdr:rowOff>163069</xdr:rowOff>
    </xdr:to>
    <xdr:sp macro="" textlink="">
      <xdr:nvSpPr>
        <xdr:cNvPr id="186" name="フローチャート: 判断 185"/>
        <xdr:cNvSpPr/>
      </xdr:nvSpPr>
      <xdr:spPr>
        <a:xfrm>
          <a:off x="37465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8145</xdr:rowOff>
    </xdr:from>
    <xdr:ext cx="469744" cy="259045"/>
    <xdr:sp macro="" textlink="">
      <xdr:nvSpPr>
        <xdr:cNvPr id="187" name="テキスト ボックス 186"/>
        <xdr:cNvSpPr txBox="1"/>
      </xdr:nvSpPr>
      <xdr:spPr>
        <a:xfrm>
          <a:off x="3562428" y="126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101328</xdr:rowOff>
    </xdr:from>
    <xdr:to>
      <xdr:col>15</xdr:col>
      <xdr:colOff>50800</xdr:colOff>
      <xdr:row>76</xdr:row>
      <xdr:rowOff>2377</xdr:rowOff>
    </xdr:to>
    <xdr:cxnSp macro="">
      <xdr:nvCxnSpPr>
        <xdr:cNvPr id="188" name="直線コネクタ 187"/>
        <xdr:cNvCxnSpPr/>
      </xdr:nvCxnSpPr>
      <xdr:spPr>
        <a:xfrm flipV="1">
          <a:off x="2019300" y="12960078"/>
          <a:ext cx="889000" cy="7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39915</xdr:rowOff>
    </xdr:from>
    <xdr:to>
      <xdr:col>15</xdr:col>
      <xdr:colOff>101600</xdr:colOff>
      <xdr:row>75</xdr:row>
      <xdr:rowOff>141515</xdr:rowOff>
    </xdr:to>
    <xdr:sp macro="" textlink="">
      <xdr:nvSpPr>
        <xdr:cNvPr id="189" name="フローチャート: 判断 188"/>
        <xdr:cNvSpPr/>
      </xdr:nvSpPr>
      <xdr:spPr>
        <a:xfrm>
          <a:off x="2857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158042</xdr:rowOff>
    </xdr:from>
    <xdr:ext cx="469744" cy="259045"/>
    <xdr:sp macro="" textlink="">
      <xdr:nvSpPr>
        <xdr:cNvPr id="190" name="テキスト ボックス 189"/>
        <xdr:cNvSpPr txBox="1"/>
      </xdr:nvSpPr>
      <xdr:spPr>
        <a:xfrm>
          <a:off x="2673428" y="1267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2377</xdr:rowOff>
    </xdr:from>
    <xdr:to>
      <xdr:col>10</xdr:col>
      <xdr:colOff>114300</xdr:colOff>
      <xdr:row>76</xdr:row>
      <xdr:rowOff>29319</xdr:rowOff>
    </xdr:to>
    <xdr:cxnSp macro="">
      <xdr:nvCxnSpPr>
        <xdr:cNvPr id="191" name="直線コネクタ 190"/>
        <xdr:cNvCxnSpPr/>
      </xdr:nvCxnSpPr>
      <xdr:spPr>
        <a:xfrm flipV="1">
          <a:off x="1130300" y="13032577"/>
          <a:ext cx="889000" cy="2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55426</xdr:rowOff>
    </xdr:from>
    <xdr:to>
      <xdr:col>10</xdr:col>
      <xdr:colOff>165100</xdr:colOff>
      <xdr:row>75</xdr:row>
      <xdr:rowOff>157026</xdr:rowOff>
    </xdr:to>
    <xdr:sp macro="" textlink="">
      <xdr:nvSpPr>
        <xdr:cNvPr id="192" name="フローチャート: 判断 191"/>
        <xdr:cNvSpPr/>
      </xdr:nvSpPr>
      <xdr:spPr>
        <a:xfrm>
          <a:off x="1968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2103</xdr:rowOff>
    </xdr:from>
    <xdr:ext cx="469744" cy="259045"/>
    <xdr:sp macro="" textlink="">
      <xdr:nvSpPr>
        <xdr:cNvPr id="193" name="テキスト ボックス 192"/>
        <xdr:cNvSpPr txBox="1"/>
      </xdr:nvSpPr>
      <xdr:spPr>
        <a:xfrm>
          <a:off x="1784428" y="126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41711</xdr:rowOff>
    </xdr:from>
    <xdr:to>
      <xdr:col>6</xdr:col>
      <xdr:colOff>38100</xdr:colOff>
      <xdr:row>75</xdr:row>
      <xdr:rowOff>143311</xdr:rowOff>
    </xdr:to>
    <xdr:sp macro="" textlink="">
      <xdr:nvSpPr>
        <xdr:cNvPr id="194" name="フローチャート: 判断 193"/>
        <xdr:cNvSpPr/>
      </xdr:nvSpPr>
      <xdr:spPr>
        <a:xfrm>
          <a:off x="1079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159838</xdr:rowOff>
    </xdr:from>
    <xdr:ext cx="469744" cy="259045"/>
    <xdr:sp macro="" textlink="">
      <xdr:nvSpPr>
        <xdr:cNvPr id="195" name="テキスト ボックス 194"/>
        <xdr:cNvSpPr txBox="1"/>
      </xdr:nvSpPr>
      <xdr:spPr>
        <a:xfrm>
          <a:off x="895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108331</xdr:rowOff>
    </xdr:from>
    <xdr:to>
      <xdr:col>24</xdr:col>
      <xdr:colOff>114300</xdr:colOff>
      <xdr:row>75</xdr:row>
      <xdr:rowOff>38481</xdr:rowOff>
    </xdr:to>
    <xdr:sp macro="" textlink="">
      <xdr:nvSpPr>
        <xdr:cNvPr id="201" name="楕円 200"/>
        <xdr:cNvSpPr/>
      </xdr:nvSpPr>
      <xdr:spPr>
        <a:xfrm>
          <a:off x="4584700" y="1279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131208</xdr:rowOff>
    </xdr:from>
    <xdr:ext cx="469744" cy="259045"/>
    <xdr:sp macro="" textlink="">
      <xdr:nvSpPr>
        <xdr:cNvPr id="202" name="維持補修費該当値テキスト"/>
        <xdr:cNvSpPr txBox="1"/>
      </xdr:nvSpPr>
      <xdr:spPr>
        <a:xfrm>
          <a:off x="4686300" y="12647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129395</xdr:rowOff>
    </xdr:from>
    <xdr:to>
      <xdr:col>20</xdr:col>
      <xdr:colOff>38100</xdr:colOff>
      <xdr:row>76</xdr:row>
      <xdr:rowOff>59545</xdr:rowOff>
    </xdr:to>
    <xdr:sp macro="" textlink="">
      <xdr:nvSpPr>
        <xdr:cNvPr id="203" name="楕円 202"/>
        <xdr:cNvSpPr/>
      </xdr:nvSpPr>
      <xdr:spPr>
        <a:xfrm>
          <a:off x="3746500" y="1298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50672</xdr:rowOff>
    </xdr:from>
    <xdr:ext cx="469744" cy="259045"/>
    <xdr:sp macro="" textlink="">
      <xdr:nvSpPr>
        <xdr:cNvPr id="204" name="テキスト ボックス 203"/>
        <xdr:cNvSpPr txBox="1"/>
      </xdr:nvSpPr>
      <xdr:spPr>
        <a:xfrm>
          <a:off x="3562428" y="1308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50528</xdr:rowOff>
    </xdr:from>
    <xdr:to>
      <xdr:col>15</xdr:col>
      <xdr:colOff>101600</xdr:colOff>
      <xdr:row>75</xdr:row>
      <xdr:rowOff>152127</xdr:rowOff>
    </xdr:to>
    <xdr:sp macro="" textlink="">
      <xdr:nvSpPr>
        <xdr:cNvPr id="205" name="楕円 204"/>
        <xdr:cNvSpPr/>
      </xdr:nvSpPr>
      <xdr:spPr>
        <a:xfrm>
          <a:off x="2857500" y="129092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143254</xdr:rowOff>
    </xdr:from>
    <xdr:ext cx="469744" cy="259045"/>
    <xdr:sp macro="" textlink="">
      <xdr:nvSpPr>
        <xdr:cNvPr id="206" name="テキスト ボックス 205"/>
        <xdr:cNvSpPr txBox="1"/>
      </xdr:nvSpPr>
      <xdr:spPr>
        <a:xfrm>
          <a:off x="2673428" y="13002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123027</xdr:rowOff>
    </xdr:from>
    <xdr:to>
      <xdr:col>10</xdr:col>
      <xdr:colOff>165100</xdr:colOff>
      <xdr:row>76</xdr:row>
      <xdr:rowOff>53177</xdr:rowOff>
    </xdr:to>
    <xdr:sp macro="" textlink="">
      <xdr:nvSpPr>
        <xdr:cNvPr id="207" name="楕円 206"/>
        <xdr:cNvSpPr/>
      </xdr:nvSpPr>
      <xdr:spPr>
        <a:xfrm>
          <a:off x="1968500" y="129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44304</xdr:rowOff>
    </xdr:from>
    <xdr:ext cx="469744" cy="259045"/>
    <xdr:sp macro="" textlink="">
      <xdr:nvSpPr>
        <xdr:cNvPr id="208" name="テキスト ボックス 207"/>
        <xdr:cNvSpPr txBox="1"/>
      </xdr:nvSpPr>
      <xdr:spPr>
        <a:xfrm>
          <a:off x="1784428" y="1307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149969</xdr:rowOff>
    </xdr:from>
    <xdr:to>
      <xdr:col>6</xdr:col>
      <xdr:colOff>38100</xdr:colOff>
      <xdr:row>76</xdr:row>
      <xdr:rowOff>80119</xdr:rowOff>
    </xdr:to>
    <xdr:sp macro="" textlink="">
      <xdr:nvSpPr>
        <xdr:cNvPr id="209" name="楕円 208"/>
        <xdr:cNvSpPr/>
      </xdr:nvSpPr>
      <xdr:spPr>
        <a:xfrm>
          <a:off x="1079500" y="1300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71246</xdr:rowOff>
    </xdr:from>
    <xdr:ext cx="469744" cy="259045"/>
    <xdr:sp macro="" textlink="">
      <xdr:nvSpPr>
        <xdr:cNvPr id="210" name="テキスト ボックス 209"/>
        <xdr:cNvSpPr txBox="1"/>
      </xdr:nvSpPr>
      <xdr:spPr>
        <a:xfrm>
          <a:off x="895428" y="1310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149530</xdr:rowOff>
    </xdr:from>
    <xdr:to>
      <xdr:col>24</xdr:col>
      <xdr:colOff>62865</xdr:colOff>
      <xdr:row>98</xdr:row>
      <xdr:rowOff>63615</xdr:rowOff>
    </xdr:to>
    <xdr:cxnSp macro="">
      <xdr:nvCxnSpPr>
        <xdr:cNvPr id="235" name="直線コネクタ 234"/>
        <xdr:cNvCxnSpPr/>
      </xdr:nvCxnSpPr>
      <xdr:spPr>
        <a:xfrm flipV="1">
          <a:off x="4633595" y="15580030"/>
          <a:ext cx="1270" cy="128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67442</xdr:rowOff>
    </xdr:from>
    <xdr:ext cx="534377" cy="259045"/>
    <xdr:sp macro="" textlink="">
      <xdr:nvSpPr>
        <xdr:cNvPr id="236" name="扶助費最小値テキスト"/>
        <xdr:cNvSpPr txBox="1"/>
      </xdr:nvSpPr>
      <xdr:spPr>
        <a:xfrm>
          <a:off x="4686300" y="1686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63615</xdr:rowOff>
    </xdr:from>
    <xdr:to>
      <xdr:col>24</xdr:col>
      <xdr:colOff>152400</xdr:colOff>
      <xdr:row>98</xdr:row>
      <xdr:rowOff>63615</xdr:rowOff>
    </xdr:to>
    <xdr:cxnSp macro="">
      <xdr:nvCxnSpPr>
        <xdr:cNvPr id="237" name="直線コネクタ 236"/>
        <xdr:cNvCxnSpPr/>
      </xdr:nvCxnSpPr>
      <xdr:spPr>
        <a:xfrm>
          <a:off x="4546600" y="1686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96207</xdr:rowOff>
    </xdr:from>
    <xdr:ext cx="599010" cy="259045"/>
    <xdr:sp macro="" textlink="">
      <xdr:nvSpPr>
        <xdr:cNvPr id="238" name="扶助費最大値テキスト"/>
        <xdr:cNvSpPr txBox="1"/>
      </xdr:nvSpPr>
      <xdr:spPr>
        <a:xfrm>
          <a:off x="4686300" y="1535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149530</xdr:rowOff>
    </xdr:from>
    <xdr:to>
      <xdr:col>24</xdr:col>
      <xdr:colOff>152400</xdr:colOff>
      <xdr:row>90</xdr:row>
      <xdr:rowOff>149530</xdr:rowOff>
    </xdr:to>
    <xdr:cxnSp macro="">
      <xdr:nvCxnSpPr>
        <xdr:cNvPr id="239" name="直線コネクタ 238"/>
        <xdr:cNvCxnSpPr/>
      </xdr:nvCxnSpPr>
      <xdr:spPr>
        <a:xfrm>
          <a:off x="4546600" y="1558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126288</xdr:rowOff>
    </xdr:from>
    <xdr:to>
      <xdr:col>24</xdr:col>
      <xdr:colOff>63500</xdr:colOff>
      <xdr:row>98</xdr:row>
      <xdr:rowOff>21476</xdr:rowOff>
    </xdr:to>
    <xdr:cxnSp macro="">
      <xdr:nvCxnSpPr>
        <xdr:cNvPr id="240" name="直線コネクタ 239"/>
        <xdr:cNvCxnSpPr/>
      </xdr:nvCxnSpPr>
      <xdr:spPr>
        <a:xfrm flipV="1">
          <a:off x="3797300" y="16756938"/>
          <a:ext cx="838200" cy="6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148734</xdr:rowOff>
    </xdr:from>
    <xdr:ext cx="534377" cy="259045"/>
    <xdr:sp macro="" textlink="">
      <xdr:nvSpPr>
        <xdr:cNvPr id="241" name="扶助費平均値テキスト"/>
        <xdr:cNvSpPr txBox="1"/>
      </xdr:nvSpPr>
      <xdr:spPr>
        <a:xfrm>
          <a:off x="4686300" y="16093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125857</xdr:rowOff>
    </xdr:from>
    <xdr:to>
      <xdr:col>24</xdr:col>
      <xdr:colOff>114300</xdr:colOff>
      <xdr:row>95</xdr:row>
      <xdr:rowOff>56007</xdr:rowOff>
    </xdr:to>
    <xdr:sp macro="" textlink="">
      <xdr:nvSpPr>
        <xdr:cNvPr id="242" name="フローチャート: 判断 241"/>
        <xdr:cNvSpPr/>
      </xdr:nvSpPr>
      <xdr:spPr>
        <a:xfrm>
          <a:off x="4584700" y="1624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21476</xdr:rowOff>
    </xdr:from>
    <xdr:to>
      <xdr:col>19</xdr:col>
      <xdr:colOff>177800</xdr:colOff>
      <xdr:row>99</xdr:row>
      <xdr:rowOff>17780</xdr:rowOff>
    </xdr:to>
    <xdr:cxnSp macro="">
      <xdr:nvCxnSpPr>
        <xdr:cNvPr id="243" name="直線コネクタ 242"/>
        <xdr:cNvCxnSpPr/>
      </xdr:nvCxnSpPr>
      <xdr:spPr>
        <a:xfrm flipV="1">
          <a:off x="2908300" y="16823576"/>
          <a:ext cx="889000" cy="16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100445</xdr:rowOff>
    </xdr:from>
    <xdr:to>
      <xdr:col>20</xdr:col>
      <xdr:colOff>38100</xdr:colOff>
      <xdr:row>96</xdr:row>
      <xdr:rowOff>30595</xdr:rowOff>
    </xdr:to>
    <xdr:sp macro="" textlink="">
      <xdr:nvSpPr>
        <xdr:cNvPr id="244" name="フローチャート: 判断 243"/>
        <xdr:cNvSpPr/>
      </xdr:nvSpPr>
      <xdr:spPr>
        <a:xfrm>
          <a:off x="3746500" y="1638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47122</xdr:rowOff>
    </xdr:from>
    <xdr:ext cx="534377" cy="259045"/>
    <xdr:sp macro="" textlink="">
      <xdr:nvSpPr>
        <xdr:cNvPr id="245" name="テキスト ボックス 244"/>
        <xdr:cNvSpPr txBox="1"/>
      </xdr:nvSpPr>
      <xdr:spPr>
        <a:xfrm>
          <a:off x="3530111" y="1616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17780</xdr:rowOff>
    </xdr:from>
    <xdr:to>
      <xdr:col>15</xdr:col>
      <xdr:colOff>50800</xdr:colOff>
      <xdr:row>99</xdr:row>
      <xdr:rowOff>76682</xdr:rowOff>
    </xdr:to>
    <xdr:cxnSp macro="">
      <xdr:nvCxnSpPr>
        <xdr:cNvPr id="246" name="直線コネクタ 245"/>
        <xdr:cNvCxnSpPr/>
      </xdr:nvCxnSpPr>
      <xdr:spPr>
        <a:xfrm flipV="1">
          <a:off x="2019300" y="16991330"/>
          <a:ext cx="889000" cy="5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135268</xdr:rowOff>
    </xdr:from>
    <xdr:to>
      <xdr:col>15</xdr:col>
      <xdr:colOff>101600</xdr:colOff>
      <xdr:row>97</xdr:row>
      <xdr:rowOff>65418</xdr:rowOff>
    </xdr:to>
    <xdr:sp macro="" textlink="">
      <xdr:nvSpPr>
        <xdr:cNvPr id="247" name="フローチャート: 判断 246"/>
        <xdr:cNvSpPr/>
      </xdr:nvSpPr>
      <xdr:spPr>
        <a:xfrm>
          <a:off x="2857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81945</xdr:rowOff>
    </xdr:from>
    <xdr:ext cx="534377" cy="259045"/>
    <xdr:sp macro="" textlink="">
      <xdr:nvSpPr>
        <xdr:cNvPr id="248" name="テキスト ボックス 247"/>
        <xdr:cNvSpPr txBox="1"/>
      </xdr:nvSpPr>
      <xdr:spPr>
        <a:xfrm>
          <a:off x="2641111" y="1636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130899</xdr:rowOff>
    </xdr:from>
    <xdr:to>
      <xdr:col>10</xdr:col>
      <xdr:colOff>114300</xdr:colOff>
      <xdr:row>99</xdr:row>
      <xdr:rowOff>76682</xdr:rowOff>
    </xdr:to>
    <xdr:cxnSp macro="">
      <xdr:nvCxnSpPr>
        <xdr:cNvPr id="249" name="直線コネクタ 248"/>
        <xdr:cNvCxnSpPr/>
      </xdr:nvCxnSpPr>
      <xdr:spPr>
        <a:xfrm>
          <a:off x="1130300" y="16932999"/>
          <a:ext cx="889000" cy="11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131687</xdr:rowOff>
    </xdr:from>
    <xdr:to>
      <xdr:col>10</xdr:col>
      <xdr:colOff>165100</xdr:colOff>
      <xdr:row>97</xdr:row>
      <xdr:rowOff>61837</xdr:rowOff>
    </xdr:to>
    <xdr:sp macro="" textlink="">
      <xdr:nvSpPr>
        <xdr:cNvPr id="250" name="フローチャート: 判断 249"/>
        <xdr:cNvSpPr/>
      </xdr:nvSpPr>
      <xdr:spPr>
        <a:xfrm>
          <a:off x="1968500" y="1659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78364</xdr:rowOff>
    </xdr:from>
    <xdr:ext cx="534377" cy="259045"/>
    <xdr:sp macro="" textlink="">
      <xdr:nvSpPr>
        <xdr:cNvPr id="251" name="テキスト ボックス 250"/>
        <xdr:cNvSpPr txBox="1"/>
      </xdr:nvSpPr>
      <xdr:spPr>
        <a:xfrm>
          <a:off x="1752111" y="1636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151688</xdr:rowOff>
    </xdr:from>
    <xdr:to>
      <xdr:col>6</xdr:col>
      <xdr:colOff>38100</xdr:colOff>
      <xdr:row>97</xdr:row>
      <xdr:rowOff>81838</xdr:rowOff>
    </xdr:to>
    <xdr:sp macro="" textlink="">
      <xdr:nvSpPr>
        <xdr:cNvPr id="252" name="フローチャート: 判断 251"/>
        <xdr:cNvSpPr/>
      </xdr:nvSpPr>
      <xdr:spPr>
        <a:xfrm>
          <a:off x="1079500" y="166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98365</xdr:rowOff>
    </xdr:from>
    <xdr:ext cx="534377" cy="259045"/>
    <xdr:sp macro="" textlink="">
      <xdr:nvSpPr>
        <xdr:cNvPr id="253" name="テキスト ボックス 252"/>
        <xdr:cNvSpPr txBox="1"/>
      </xdr:nvSpPr>
      <xdr:spPr>
        <a:xfrm>
          <a:off x="863111" y="1638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75488</xdr:rowOff>
    </xdr:from>
    <xdr:to>
      <xdr:col>24</xdr:col>
      <xdr:colOff>114300</xdr:colOff>
      <xdr:row>98</xdr:row>
      <xdr:rowOff>5638</xdr:rowOff>
    </xdr:to>
    <xdr:sp macro="" textlink="">
      <xdr:nvSpPr>
        <xdr:cNvPr id="259" name="楕円 258"/>
        <xdr:cNvSpPr/>
      </xdr:nvSpPr>
      <xdr:spPr>
        <a:xfrm>
          <a:off x="4584700" y="1670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161865</xdr:rowOff>
    </xdr:from>
    <xdr:ext cx="534377" cy="259045"/>
    <xdr:sp macro="" textlink="">
      <xdr:nvSpPr>
        <xdr:cNvPr id="260" name="扶助費該当値テキスト"/>
        <xdr:cNvSpPr txBox="1"/>
      </xdr:nvSpPr>
      <xdr:spPr>
        <a:xfrm>
          <a:off x="4686300" y="1662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142126</xdr:rowOff>
    </xdr:from>
    <xdr:to>
      <xdr:col>20</xdr:col>
      <xdr:colOff>38100</xdr:colOff>
      <xdr:row>98</xdr:row>
      <xdr:rowOff>72276</xdr:rowOff>
    </xdr:to>
    <xdr:sp macro="" textlink="">
      <xdr:nvSpPr>
        <xdr:cNvPr id="261" name="楕円 260"/>
        <xdr:cNvSpPr/>
      </xdr:nvSpPr>
      <xdr:spPr>
        <a:xfrm>
          <a:off x="3746500" y="167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63403</xdr:rowOff>
    </xdr:from>
    <xdr:ext cx="534377" cy="259045"/>
    <xdr:sp macro="" textlink="">
      <xdr:nvSpPr>
        <xdr:cNvPr id="262" name="テキスト ボックス 261"/>
        <xdr:cNvSpPr txBox="1"/>
      </xdr:nvSpPr>
      <xdr:spPr>
        <a:xfrm>
          <a:off x="3530111" y="1686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138430</xdr:rowOff>
    </xdr:from>
    <xdr:to>
      <xdr:col>15</xdr:col>
      <xdr:colOff>101600</xdr:colOff>
      <xdr:row>99</xdr:row>
      <xdr:rowOff>68580</xdr:rowOff>
    </xdr:to>
    <xdr:sp macro="" textlink="">
      <xdr:nvSpPr>
        <xdr:cNvPr id="263" name="楕円 262"/>
        <xdr:cNvSpPr/>
      </xdr:nvSpPr>
      <xdr:spPr>
        <a:xfrm>
          <a:off x="2857500" y="1694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59707</xdr:rowOff>
    </xdr:from>
    <xdr:ext cx="534377" cy="259045"/>
    <xdr:sp macro="" textlink="">
      <xdr:nvSpPr>
        <xdr:cNvPr id="264" name="テキスト ボックス 263"/>
        <xdr:cNvSpPr txBox="1"/>
      </xdr:nvSpPr>
      <xdr:spPr>
        <a:xfrm>
          <a:off x="2641111" y="1703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25882</xdr:rowOff>
    </xdr:from>
    <xdr:to>
      <xdr:col>10</xdr:col>
      <xdr:colOff>165100</xdr:colOff>
      <xdr:row>99</xdr:row>
      <xdr:rowOff>127482</xdr:rowOff>
    </xdr:to>
    <xdr:sp macro="" textlink="">
      <xdr:nvSpPr>
        <xdr:cNvPr id="265" name="楕円 264"/>
        <xdr:cNvSpPr/>
      </xdr:nvSpPr>
      <xdr:spPr>
        <a:xfrm>
          <a:off x="1968500" y="1699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118609</xdr:rowOff>
    </xdr:from>
    <xdr:ext cx="534377" cy="259045"/>
    <xdr:sp macro="" textlink="">
      <xdr:nvSpPr>
        <xdr:cNvPr id="266" name="テキスト ボックス 265"/>
        <xdr:cNvSpPr txBox="1"/>
      </xdr:nvSpPr>
      <xdr:spPr>
        <a:xfrm>
          <a:off x="1752111" y="1709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80099</xdr:rowOff>
    </xdr:from>
    <xdr:to>
      <xdr:col>6</xdr:col>
      <xdr:colOff>38100</xdr:colOff>
      <xdr:row>99</xdr:row>
      <xdr:rowOff>10249</xdr:rowOff>
    </xdr:to>
    <xdr:sp macro="" textlink="">
      <xdr:nvSpPr>
        <xdr:cNvPr id="267" name="楕円 266"/>
        <xdr:cNvSpPr/>
      </xdr:nvSpPr>
      <xdr:spPr>
        <a:xfrm>
          <a:off x="1079500" y="1688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1376</xdr:rowOff>
    </xdr:from>
    <xdr:ext cx="534377" cy="259045"/>
    <xdr:sp macro="" textlink="">
      <xdr:nvSpPr>
        <xdr:cNvPr id="268" name="テキスト ボックス 267"/>
        <xdr:cNvSpPr txBox="1"/>
      </xdr:nvSpPr>
      <xdr:spPr>
        <a:xfrm>
          <a:off x="863111" y="1697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2" name="テキスト ボックス 281"/>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4" name="テキスト ボックス 283"/>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6" name="テキスト ボックス 285"/>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133936</xdr:rowOff>
    </xdr:from>
    <xdr:to>
      <xdr:col>54</xdr:col>
      <xdr:colOff>189865</xdr:colOff>
      <xdr:row>36</xdr:row>
      <xdr:rowOff>101040</xdr:rowOff>
    </xdr:to>
    <xdr:cxnSp macro="">
      <xdr:nvCxnSpPr>
        <xdr:cNvPr id="292" name="直線コネクタ 291"/>
        <xdr:cNvCxnSpPr/>
      </xdr:nvCxnSpPr>
      <xdr:spPr>
        <a:xfrm flipV="1">
          <a:off x="10475595" y="5277436"/>
          <a:ext cx="1270" cy="995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104867</xdr:rowOff>
    </xdr:from>
    <xdr:ext cx="599010" cy="259045"/>
    <xdr:sp macro="" textlink="">
      <xdr:nvSpPr>
        <xdr:cNvPr id="293" name="補助費等最小値テキスト"/>
        <xdr:cNvSpPr txBox="1"/>
      </xdr:nvSpPr>
      <xdr:spPr>
        <a:xfrm>
          <a:off x="10528300" y="6277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101040</xdr:rowOff>
    </xdr:from>
    <xdr:to>
      <xdr:col>55</xdr:col>
      <xdr:colOff>88900</xdr:colOff>
      <xdr:row>36</xdr:row>
      <xdr:rowOff>101040</xdr:rowOff>
    </xdr:to>
    <xdr:cxnSp macro="">
      <xdr:nvCxnSpPr>
        <xdr:cNvPr id="294" name="直線コネクタ 293"/>
        <xdr:cNvCxnSpPr/>
      </xdr:nvCxnSpPr>
      <xdr:spPr>
        <a:xfrm>
          <a:off x="10388600" y="6273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80613</xdr:rowOff>
    </xdr:from>
    <xdr:ext cx="599010" cy="259045"/>
    <xdr:sp macro="" textlink="">
      <xdr:nvSpPr>
        <xdr:cNvPr id="295" name="補助費等最大値テキスト"/>
        <xdr:cNvSpPr txBox="1"/>
      </xdr:nvSpPr>
      <xdr:spPr>
        <a:xfrm>
          <a:off x="10528300" y="505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133936</xdr:rowOff>
    </xdr:from>
    <xdr:to>
      <xdr:col>55</xdr:col>
      <xdr:colOff>88900</xdr:colOff>
      <xdr:row>30</xdr:row>
      <xdr:rowOff>133936</xdr:rowOff>
    </xdr:to>
    <xdr:cxnSp macro="">
      <xdr:nvCxnSpPr>
        <xdr:cNvPr id="296" name="直線コネクタ 295"/>
        <xdr:cNvCxnSpPr/>
      </xdr:nvCxnSpPr>
      <xdr:spPr>
        <a:xfrm>
          <a:off x="10388600" y="5277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165886</xdr:rowOff>
    </xdr:from>
    <xdr:to>
      <xdr:col>55</xdr:col>
      <xdr:colOff>0</xdr:colOff>
      <xdr:row>38</xdr:row>
      <xdr:rowOff>96864</xdr:rowOff>
    </xdr:to>
    <xdr:cxnSp macro="">
      <xdr:nvCxnSpPr>
        <xdr:cNvPr id="297" name="直線コネクタ 296"/>
        <xdr:cNvCxnSpPr/>
      </xdr:nvCxnSpPr>
      <xdr:spPr>
        <a:xfrm flipV="1">
          <a:off x="9639300" y="6166636"/>
          <a:ext cx="838200" cy="44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128663</xdr:rowOff>
    </xdr:from>
    <xdr:ext cx="599010" cy="259045"/>
    <xdr:sp macro="" textlink="">
      <xdr:nvSpPr>
        <xdr:cNvPr id="298" name="補助費等平均値テキスト"/>
        <xdr:cNvSpPr txBox="1"/>
      </xdr:nvSpPr>
      <xdr:spPr>
        <a:xfrm>
          <a:off x="10528300" y="5957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105786</xdr:rowOff>
    </xdr:from>
    <xdr:to>
      <xdr:col>55</xdr:col>
      <xdr:colOff>50800</xdr:colOff>
      <xdr:row>36</xdr:row>
      <xdr:rowOff>35936</xdr:rowOff>
    </xdr:to>
    <xdr:sp macro="" textlink="">
      <xdr:nvSpPr>
        <xdr:cNvPr id="299" name="フローチャート: 判断 298"/>
        <xdr:cNvSpPr/>
      </xdr:nvSpPr>
      <xdr:spPr>
        <a:xfrm>
          <a:off x="10426700" y="61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96864</xdr:rowOff>
    </xdr:from>
    <xdr:to>
      <xdr:col>50</xdr:col>
      <xdr:colOff>114300</xdr:colOff>
      <xdr:row>38</xdr:row>
      <xdr:rowOff>101984</xdr:rowOff>
    </xdr:to>
    <xdr:cxnSp macro="">
      <xdr:nvCxnSpPr>
        <xdr:cNvPr id="300" name="直線コネクタ 299"/>
        <xdr:cNvCxnSpPr/>
      </xdr:nvCxnSpPr>
      <xdr:spPr>
        <a:xfrm flipV="1">
          <a:off x="8750300" y="6611964"/>
          <a:ext cx="88900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10414</xdr:rowOff>
    </xdr:from>
    <xdr:to>
      <xdr:col>50</xdr:col>
      <xdr:colOff>165100</xdr:colOff>
      <xdr:row>38</xdr:row>
      <xdr:rowOff>112014</xdr:rowOff>
    </xdr:to>
    <xdr:sp macro="" textlink="">
      <xdr:nvSpPr>
        <xdr:cNvPr id="301" name="フローチャート: 判断 300"/>
        <xdr:cNvSpPr/>
      </xdr:nvSpPr>
      <xdr:spPr>
        <a:xfrm>
          <a:off x="9588500" y="65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128541</xdr:rowOff>
    </xdr:from>
    <xdr:ext cx="534377" cy="259045"/>
    <xdr:sp macro="" textlink="">
      <xdr:nvSpPr>
        <xdr:cNvPr id="302" name="テキスト ボックス 301"/>
        <xdr:cNvSpPr txBox="1"/>
      </xdr:nvSpPr>
      <xdr:spPr>
        <a:xfrm>
          <a:off x="9372111" y="630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101984</xdr:rowOff>
    </xdr:from>
    <xdr:to>
      <xdr:col>45</xdr:col>
      <xdr:colOff>177800</xdr:colOff>
      <xdr:row>38</xdr:row>
      <xdr:rowOff>105925</xdr:rowOff>
    </xdr:to>
    <xdr:cxnSp macro="">
      <xdr:nvCxnSpPr>
        <xdr:cNvPr id="303" name="直線コネクタ 302"/>
        <xdr:cNvCxnSpPr/>
      </xdr:nvCxnSpPr>
      <xdr:spPr>
        <a:xfrm flipV="1">
          <a:off x="7861300" y="6617084"/>
          <a:ext cx="889000" cy="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21406</xdr:rowOff>
    </xdr:from>
    <xdr:to>
      <xdr:col>46</xdr:col>
      <xdr:colOff>38100</xdr:colOff>
      <xdr:row>38</xdr:row>
      <xdr:rowOff>123006</xdr:rowOff>
    </xdr:to>
    <xdr:sp macro="" textlink="">
      <xdr:nvSpPr>
        <xdr:cNvPr id="304" name="フローチャート: 判断 303"/>
        <xdr:cNvSpPr/>
      </xdr:nvSpPr>
      <xdr:spPr>
        <a:xfrm>
          <a:off x="8699500" y="653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139533</xdr:rowOff>
    </xdr:from>
    <xdr:ext cx="534377" cy="259045"/>
    <xdr:sp macro="" textlink="">
      <xdr:nvSpPr>
        <xdr:cNvPr id="305" name="テキスト ボックス 304"/>
        <xdr:cNvSpPr txBox="1"/>
      </xdr:nvSpPr>
      <xdr:spPr>
        <a:xfrm>
          <a:off x="8483111" y="631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105925</xdr:rowOff>
    </xdr:from>
    <xdr:to>
      <xdr:col>41</xdr:col>
      <xdr:colOff>50800</xdr:colOff>
      <xdr:row>38</xdr:row>
      <xdr:rowOff>112806</xdr:rowOff>
    </xdr:to>
    <xdr:cxnSp macro="">
      <xdr:nvCxnSpPr>
        <xdr:cNvPr id="306" name="直線コネクタ 305"/>
        <xdr:cNvCxnSpPr/>
      </xdr:nvCxnSpPr>
      <xdr:spPr>
        <a:xfrm flipV="1">
          <a:off x="6972300" y="6621025"/>
          <a:ext cx="889000" cy="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28363</xdr:rowOff>
    </xdr:from>
    <xdr:to>
      <xdr:col>41</xdr:col>
      <xdr:colOff>101600</xdr:colOff>
      <xdr:row>38</xdr:row>
      <xdr:rowOff>129963</xdr:rowOff>
    </xdr:to>
    <xdr:sp macro="" textlink="">
      <xdr:nvSpPr>
        <xdr:cNvPr id="307" name="フローチャート: 判断 306"/>
        <xdr:cNvSpPr/>
      </xdr:nvSpPr>
      <xdr:spPr>
        <a:xfrm>
          <a:off x="7810500" y="654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146490</xdr:rowOff>
    </xdr:from>
    <xdr:ext cx="534377" cy="259045"/>
    <xdr:sp macro="" textlink="">
      <xdr:nvSpPr>
        <xdr:cNvPr id="308" name="テキスト ボックス 307"/>
        <xdr:cNvSpPr txBox="1"/>
      </xdr:nvSpPr>
      <xdr:spPr>
        <a:xfrm>
          <a:off x="7594111" y="631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28092</xdr:rowOff>
    </xdr:from>
    <xdr:to>
      <xdr:col>36</xdr:col>
      <xdr:colOff>165100</xdr:colOff>
      <xdr:row>38</xdr:row>
      <xdr:rowOff>129692</xdr:rowOff>
    </xdr:to>
    <xdr:sp macro="" textlink="">
      <xdr:nvSpPr>
        <xdr:cNvPr id="309" name="フローチャート: 判断 308"/>
        <xdr:cNvSpPr/>
      </xdr:nvSpPr>
      <xdr:spPr>
        <a:xfrm>
          <a:off x="6921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146219</xdr:rowOff>
    </xdr:from>
    <xdr:ext cx="534377" cy="259045"/>
    <xdr:sp macro="" textlink="">
      <xdr:nvSpPr>
        <xdr:cNvPr id="310" name="テキスト ボックス 309"/>
        <xdr:cNvSpPr txBox="1"/>
      </xdr:nvSpPr>
      <xdr:spPr>
        <a:xfrm>
          <a:off x="6705111" y="631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115086</xdr:rowOff>
    </xdr:from>
    <xdr:to>
      <xdr:col>55</xdr:col>
      <xdr:colOff>50800</xdr:colOff>
      <xdr:row>36</xdr:row>
      <xdr:rowOff>45236</xdr:rowOff>
    </xdr:to>
    <xdr:sp macro="" textlink="">
      <xdr:nvSpPr>
        <xdr:cNvPr id="316" name="楕円 315"/>
        <xdr:cNvSpPr/>
      </xdr:nvSpPr>
      <xdr:spPr>
        <a:xfrm>
          <a:off x="10426700" y="611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84213</xdr:rowOff>
    </xdr:from>
    <xdr:ext cx="599010" cy="259045"/>
    <xdr:sp macro="" textlink="">
      <xdr:nvSpPr>
        <xdr:cNvPr id="317" name="補助費等該当値テキスト"/>
        <xdr:cNvSpPr txBox="1"/>
      </xdr:nvSpPr>
      <xdr:spPr>
        <a:xfrm>
          <a:off x="10528300" y="608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46064</xdr:rowOff>
    </xdr:from>
    <xdr:to>
      <xdr:col>50</xdr:col>
      <xdr:colOff>165100</xdr:colOff>
      <xdr:row>38</xdr:row>
      <xdr:rowOff>147664</xdr:rowOff>
    </xdr:to>
    <xdr:sp macro="" textlink="">
      <xdr:nvSpPr>
        <xdr:cNvPr id="318" name="楕円 317"/>
        <xdr:cNvSpPr/>
      </xdr:nvSpPr>
      <xdr:spPr>
        <a:xfrm>
          <a:off x="9588500" y="656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138791</xdr:rowOff>
    </xdr:from>
    <xdr:ext cx="534377" cy="259045"/>
    <xdr:sp macro="" textlink="">
      <xdr:nvSpPr>
        <xdr:cNvPr id="319" name="テキスト ボックス 318"/>
        <xdr:cNvSpPr txBox="1"/>
      </xdr:nvSpPr>
      <xdr:spPr>
        <a:xfrm>
          <a:off x="9372111" y="665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51184</xdr:rowOff>
    </xdr:from>
    <xdr:to>
      <xdr:col>46</xdr:col>
      <xdr:colOff>38100</xdr:colOff>
      <xdr:row>38</xdr:row>
      <xdr:rowOff>152784</xdr:rowOff>
    </xdr:to>
    <xdr:sp macro="" textlink="">
      <xdr:nvSpPr>
        <xdr:cNvPr id="320" name="楕円 319"/>
        <xdr:cNvSpPr/>
      </xdr:nvSpPr>
      <xdr:spPr>
        <a:xfrm>
          <a:off x="8699500" y="656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143911</xdr:rowOff>
    </xdr:from>
    <xdr:ext cx="534377" cy="259045"/>
    <xdr:sp macro="" textlink="">
      <xdr:nvSpPr>
        <xdr:cNvPr id="321" name="テキスト ボックス 320"/>
        <xdr:cNvSpPr txBox="1"/>
      </xdr:nvSpPr>
      <xdr:spPr>
        <a:xfrm>
          <a:off x="8483111" y="665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55125</xdr:rowOff>
    </xdr:from>
    <xdr:to>
      <xdr:col>41</xdr:col>
      <xdr:colOff>101600</xdr:colOff>
      <xdr:row>38</xdr:row>
      <xdr:rowOff>156725</xdr:rowOff>
    </xdr:to>
    <xdr:sp macro="" textlink="">
      <xdr:nvSpPr>
        <xdr:cNvPr id="322" name="楕円 321"/>
        <xdr:cNvSpPr/>
      </xdr:nvSpPr>
      <xdr:spPr>
        <a:xfrm>
          <a:off x="7810500" y="657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147852</xdr:rowOff>
    </xdr:from>
    <xdr:ext cx="534377" cy="259045"/>
    <xdr:sp macro="" textlink="">
      <xdr:nvSpPr>
        <xdr:cNvPr id="323" name="テキスト ボックス 322"/>
        <xdr:cNvSpPr txBox="1"/>
      </xdr:nvSpPr>
      <xdr:spPr>
        <a:xfrm>
          <a:off x="7594111" y="666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62006</xdr:rowOff>
    </xdr:from>
    <xdr:to>
      <xdr:col>36</xdr:col>
      <xdr:colOff>165100</xdr:colOff>
      <xdr:row>38</xdr:row>
      <xdr:rowOff>163606</xdr:rowOff>
    </xdr:to>
    <xdr:sp macro="" textlink="">
      <xdr:nvSpPr>
        <xdr:cNvPr id="324" name="楕円 323"/>
        <xdr:cNvSpPr/>
      </xdr:nvSpPr>
      <xdr:spPr>
        <a:xfrm>
          <a:off x="6921500" y="657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154733</xdr:rowOff>
    </xdr:from>
    <xdr:ext cx="534377" cy="259045"/>
    <xdr:sp macro="" textlink="">
      <xdr:nvSpPr>
        <xdr:cNvPr id="325" name="テキスト ボックス 324"/>
        <xdr:cNvSpPr txBox="1"/>
      </xdr:nvSpPr>
      <xdr:spPr>
        <a:xfrm>
          <a:off x="6705111" y="666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69947</xdr:rowOff>
    </xdr:from>
    <xdr:to>
      <xdr:col>54</xdr:col>
      <xdr:colOff>189865</xdr:colOff>
      <xdr:row>58</xdr:row>
      <xdr:rowOff>104256</xdr:rowOff>
    </xdr:to>
    <xdr:cxnSp macro="">
      <xdr:nvCxnSpPr>
        <xdr:cNvPr id="349" name="直線コネクタ 348"/>
        <xdr:cNvCxnSpPr/>
      </xdr:nvCxnSpPr>
      <xdr:spPr>
        <a:xfrm flipV="1">
          <a:off x="10475595" y="8813897"/>
          <a:ext cx="1270" cy="123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108083</xdr:rowOff>
    </xdr:from>
    <xdr:ext cx="534377" cy="259045"/>
    <xdr:sp macro="" textlink="">
      <xdr:nvSpPr>
        <xdr:cNvPr id="350" name="普通建設事業費最小値テキスト"/>
        <xdr:cNvSpPr txBox="1"/>
      </xdr:nvSpPr>
      <xdr:spPr>
        <a:xfrm>
          <a:off x="10528300" y="1005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104256</xdr:rowOff>
    </xdr:from>
    <xdr:to>
      <xdr:col>55</xdr:col>
      <xdr:colOff>88900</xdr:colOff>
      <xdr:row>58</xdr:row>
      <xdr:rowOff>104256</xdr:rowOff>
    </xdr:to>
    <xdr:cxnSp macro="">
      <xdr:nvCxnSpPr>
        <xdr:cNvPr id="351" name="直線コネクタ 350"/>
        <xdr:cNvCxnSpPr/>
      </xdr:nvCxnSpPr>
      <xdr:spPr>
        <a:xfrm>
          <a:off x="10388600" y="1004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16624</xdr:rowOff>
    </xdr:from>
    <xdr:ext cx="599010" cy="259045"/>
    <xdr:sp macro="" textlink="">
      <xdr:nvSpPr>
        <xdr:cNvPr id="352" name="普通建設事業費最大値テキスト"/>
        <xdr:cNvSpPr txBox="1"/>
      </xdr:nvSpPr>
      <xdr:spPr>
        <a:xfrm>
          <a:off x="10528300" y="858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69947</xdr:rowOff>
    </xdr:from>
    <xdr:to>
      <xdr:col>55</xdr:col>
      <xdr:colOff>88900</xdr:colOff>
      <xdr:row>51</xdr:row>
      <xdr:rowOff>69947</xdr:rowOff>
    </xdr:to>
    <xdr:cxnSp macro="">
      <xdr:nvCxnSpPr>
        <xdr:cNvPr id="353" name="直線コネクタ 352"/>
        <xdr:cNvCxnSpPr/>
      </xdr:nvCxnSpPr>
      <xdr:spPr>
        <a:xfrm>
          <a:off x="10388600" y="881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130507</xdr:rowOff>
    </xdr:from>
    <xdr:to>
      <xdr:col>55</xdr:col>
      <xdr:colOff>0</xdr:colOff>
      <xdr:row>58</xdr:row>
      <xdr:rowOff>77784</xdr:rowOff>
    </xdr:to>
    <xdr:cxnSp macro="">
      <xdr:nvCxnSpPr>
        <xdr:cNvPr id="354" name="直線コネクタ 353"/>
        <xdr:cNvCxnSpPr/>
      </xdr:nvCxnSpPr>
      <xdr:spPr>
        <a:xfrm>
          <a:off x="9639300" y="9903157"/>
          <a:ext cx="838200" cy="11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144482</xdr:rowOff>
    </xdr:from>
    <xdr:ext cx="534377" cy="259045"/>
    <xdr:sp macro="" textlink="">
      <xdr:nvSpPr>
        <xdr:cNvPr id="355" name="普通建設事業費平均値テキスト"/>
        <xdr:cNvSpPr txBox="1"/>
      </xdr:nvSpPr>
      <xdr:spPr>
        <a:xfrm>
          <a:off x="10528300" y="9745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121605</xdr:rowOff>
    </xdr:from>
    <xdr:to>
      <xdr:col>55</xdr:col>
      <xdr:colOff>50800</xdr:colOff>
      <xdr:row>58</xdr:row>
      <xdr:rowOff>51755</xdr:rowOff>
    </xdr:to>
    <xdr:sp macro="" textlink="">
      <xdr:nvSpPr>
        <xdr:cNvPr id="356" name="フローチャート: 判断 355"/>
        <xdr:cNvSpPr/>
      </xdr:nvSpPr>
      <xdr:spPr>
        <a:xfrm>
          <a:off x="10426700" y="989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130507</xdr:rowOff>
    </xdr:from>
    <xdr:to>
      <xdr:col>50</xdr:col>
      <xdr:colOff>114300</xdr:colOff>
      <xdr:row>58</xdr:row>
      <xdr:rowOff>112340</xdr:rowOff>
    </xdr:to>
    <xdr:cxnSp macro="">
      <xdr:nvCxnSpPr>
        <xdr:cNvPr id="357" name="直線コネクタ 356"/>
        <xdr:cNvCxnSpPr/>
      </xdr:nvCxnSpPr>
      <xdr:spPr>
        <a:xfrm flipV="1">
          <a:off x="8750300" y="9903157"/>
          <a:ext cx="889000" cy="15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83783</xdr:rowOff>
    </xdr:from>
    <xdr:to>
      <xdr:col>50</xdr:col>
      <xdr:colOff>165100</xdr:colOff>
      <xdr:row>58</xdr:row>
      <xdr:rowOff>13933</xdr:rowOff>
    </xdr:to>
    <xdr:sp macro="" textlink="">
      <xdr:nvSpPr>
        <xdr:cNvPr id="358" name="フローチャート: 判断 357"/>
        <xdr:cNvSpPr/>
      </xdr:nvSpPr>
      <xdr:spPr>
        <a:xfrm>
          <a:off x="9588500" y="98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5060</xdr:rowOff>
    </xdr:from>
    <xdr:ext cx="534377" cy="259045"/>
    <xdr:sp macro="" textlink="">
      <xdr:nvSpPr>
        <xdr:cNvPr id="359" name="テキスト ボックス 358"/>
        <xdr:cNvSpPr txBox="1"/>
      </xdr:nvSpPr>
      <xdr:spPr>
        <a:xfrm>
          <a:off x="9372111" y="994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112340</xdr:rowOff>
    </xdr:from>
    <xdr:to>
      <xdr:col>45</xdr:col>
      <xdr:colOff>177800</xdr:colOff>
      <xdr:row>58</xdr:row>
      <xdr:rowOff>154205</xdr:rowOff>
    </xdr:to>
    <xdr:cxnSp macro="">
      <xdr:nvCxnSpPr>
        <xdr:cNvPr id="360" name="直線コネクタ 359"/>
        <xdr:cNvCxnSpPr/>
      </xdr:nvCxnSpPr>
      <xdr:spPr>
        <a:xfrm flipV="1">
          <a:off x="7861300" y="10056440"/>
          <a:ext cx="889000" cy="4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159758</xdr:rowOff>
    </xdr:from>
    <xdr:to>
      <xdr:col>46</xdr:col>
      <xdr:colOff>38100</xdr:colOff>
      <xdr:row>58</xdr:row>
      <xdr:rowOff>89908</xdr:rowOff>
    </xdr:to>
    <xdr:sp macro="" textlink="">
      <xdr:nvSpPr>
        <xdr:cNvPr id="361" name="フローチャート: 判断 360"/>
        <xdr:cNvSpPr/>
      </xdr:nvSpPr>
      <xdr:spPr>
        <a:xfrm>
          <a:off x="8699500" y="993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106435</xdr:rowOff>
    </xdr:from>
    <xdr:ext cx="534377" cy="259045"/>
    <xdr:sp macro="" textlink="">
      <xdr:nvSpPr>
        <xdr:cNvPr id="362" name="テキスト ボックス 361"/>
        <xdr:cNvSpPr txBox="1"/>
      </xdr:nvSpPr>
      <xdr:spPr>
        <a:xfrm>
          <a:off x="8483111" y="970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146135</xdr:rowOff>
    </xdr:from>
    <xdr:to>
      <xdr:col>41</xdr:col>
      <xdr:colOff>50800</xdr:colOff>
      <xdr:row>58</xdr:row>
      <xdr:rowOff>154205</xdr:rowOff>
    </xdr:to>
    <xdr:cxnSp macro="">
      <xdr:nvCxnSpPr>
        <xdr:cNvPr id="363" name="直線コネクタ 362"/>
        <xdr:cNvCxnSpPr/>
      </xdr:nvCxnSpPr>
      <xdr:spPr>
        <a:xfrm>
          <a:off x="6972300" y="10090235"/>
          <a:ext cx="889000" cy="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137257</xdr:rowOff>
    </xdr:from>
    <xdr:to>
      <xdr:col>41</xdr:col>
      <xdr:colOff>101600</xdr:colOff>
      <xdr:row>58</xdr:row>
      <xdr:rowOff>67407</xdr:rowOff>
    </xdr:to>
    <xdr:sp macro="" textlink="">
      <xdr:nvSpPr>
        <xdr:cNvPr id="364" name="フローチャート: 判断 363"/>
        <xdr:cNvSpPr/>
      </xdr:nvSpPr>
      <xdr:spPr>
        <a:xfrm>
          <a:off x="78105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83934</xdr:rowOff>
    </xdr:from>
    <xdr:ext cx="534377" cy="259045"/>
    <xdr:sp macro="" textlink="">
      <xdr:nvSpPr>
        <xdr:cNvPr id="365" name="テキスト ボックス 364"/>
        <xdr:cNvSpPr txBox="1"/>
      </xdr:nvSpPr>
      <xdr:spPr>
        <a:xfrm>
          <a:off x="7594111" y="968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95541</xdr:rowOff>
    </xdr:from>
    <xdr:to>
      <xdr:col>36</xdr:col>
      <xdr:colOff>165100</xdr:colOff>
      <xdr:row>58</xdr:row>
      <xdr:rowOff>25691</xdr:rowOff>
    </xdr:to>
    <xdr:sp macro="" textlink="">
      <xdr:nvSpPr>
        <xdr:cNvPr id="366" name="フローチャート: 判断 365"/>
        <xdr:cNvSpPr/>
      </xdr:nvSpPr>
      <xdr:spPr>
        <a:xfrm>
          <a:off x="6921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42218</xdr:rowOff>
    </xdr:from>
    <xdr:ext cx="534377" cy="259045"/>
    <xdr:sp macro="" textlink="">
      <xdr:nvSpPr>
        <xdr:cNvPr id="367" name="テキスト ボックス 366"/>
        <xdr:cNvSpPr txBox="1"/>
      </xdr:nvSpPr>
      <xdr:spPr>
        <a:xfrm>
          <a:off x="6705111" y="96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26984</xdr:rowOff>
    </xdr:from>
    <xdr:to>
      <xdr:col>55</xdr:col>
      <xdr:colOff>50800</xdr:colOff>
      <xdr:row>58</xdr:row>
      <xdr:rowOff>128584</xdr:rowOff>
    </xdr:to>
    <xdr:sp macro="" textlink="">
      <xdr:nvSpPr>
        <xdr:cNvPr id="373" name="楕円 372"/>
        <xdr:cNvSpPr/>
      </xdr:nvSpPr>
      <xdr:spPr>
        <a:xfrm>
          <a:off x="10426700" y="997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113361</xdr:rowOff>
    </xdr:from>
    <xdr:ext cx="534377" cy="259045"/>
    <xdr:sp macro="" textlink="">
      <xdr:nvSpPr>
        <xdr:cNvPr id="374" name="普通建設事業費該当値テキスト"/>
        <xdr:cNvSpPr txBox="1"/>
      </xdr:nvSpPr>
      <xdr:spPr>
        <a:xfrm>
          <a:off x="10528300" y="988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79707</xdr:rowOff>
    </xdr:from>
    <xdr:to>
      <xdr:col>50</xdr:col>
      <xdr:colOff>165100</xdr:colOff>
      <xdr:row>58</xdr:row>
      <xdr:rowOff>9857</xdr:rowOff>
    </xdr:to>
    <xdr:sp macro="" textlink="">
      <xdr:nvSpPr>
        <xdr:cNvPr id="375" name="楕円 374"/>
        <xdr:cNvSpPr/>
      </xdr:nvSpPr>
      <xdr:spPr>
        <a:xfrm>
          <a:off x="9588500" y="985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26384</xdr:rowOff>
    </xdr:from>
    <xdr:ext cx="534377" cy="259045"/>
    <xdr:sp macro="" textlink="">
      <xdr:nvSpPr>
        <xdr:cNvPr id="376" name="テキスト ボックス 375"/>
        <xdr:cNvSpPr txBox="1"/>
      </xdr:nvSpPr>
      <xdr:spPr>
        <a:xfrm>
          <a:off x="9372111" y="962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61540</xdr:rowOff>
    </xdr:from>
    <xdr:to>
      <xdr:col>46</xdr:col>
      <xdr:colOff>38100</xdr:colOff>
      <xdr:row>58</xdr:row>
      <xdr:rowOff>163140</xdr:rowOff>
    </xdr:to>
    <xdr:sp macro="" textlink="">
      <xdr:nvSpPr>
        <xdr:cNvPr id="377" name="楕円 376"/>
        <xdr:cNvSpPr/>
      </xdr:nvSpPr>
      <xdr:spPr>
        <a:xfrm>
          <a:off x="8699500" y="1000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154267</xdr:rowOff>
    </xdr:from>
    <xdr:ext cx="534377" cy="259045"/>
    <xdr:sp macro="" textlink="">
      <xdr:nvSpPr>
        <xdr:cNvPr id="378" name="テキスト ボックス 377"/>
        <xdr:cNvSpPr txBox="1"/>
      </xdr:nvSpPr>
      <xdr:spPr>
        <a:xfrm>
          <a:off x="8483111" y="1009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103405</xdr:rowOff>
    </xdr:from>
    <xdr:to>
      <xdr:col>41</xdr:col>
      <xdr:colOff>101600</xdr:colOff>
      <xdr:row>59</xdr:row>
      <xdr:rowOff>33555</xdr:rowOff>
    </xdr:to>
    <xdr:sp macro="" textlink="">
      <xdr:nvSpPr>
        <xdr:cNvPr id="379" name="楕円 378"/>
        <xdr:cNvSpPr/>
      </xdr:nvSpPr>
      <xdr:spPr>
        <a:xfrm>
          <a:off x="7810500" y="1004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24682</xdr:rowOff>
    </xdr:from>
    <xdr:ext cx="534377" cy="259045"/>
    <xdr:sp macro="" textlink="">
      <xdr:nvSpPr>
        <xdr:cNvPr id="380" name="テキスト ボックス 379"/>
        <xdr:cNvSpPr txBox="1"/>
      </xdr:nvSpPr>
      <xdr:spPr>
        <a:xfrm>
          <a:off x="7594111" y="1014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95335</xdr:rowOff>
    </xdr:from>
    <xdr:to>
      <xdr:col>36</xdr:col>
      <xdr:colOff>165100</xdr:colOff>
      <xdr:row>59</xdr:row>
      <xdr:rowOff>25485</xdr:rowOff>
    </xdr:to>
    <xdr:sp macro="" textlink="">
      <xdr:nvSpPr>
        <xdr:cNvPr id="381" name="楕円 380"/>
        <xdr:cNvSpPr/>
      </xdr:nvSpPr>
      <xdr:spPr>
        <a:xfrm>
          <a:off x="6921500" y="1003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16612</xdr:rowOff>
    </xdr:from>
    <xdr:ext cx="534377" cy="259045"/>
    <xdr:sp macro="" textlink="">
      <xdr:nvSpPr>
        <xdr:cNvPr id="382" name="テキスト ボックス 381"/>
        <xdr:cNvSpPr txBox="1"/>
      </xdr:nvSpPr>
      <xdr:spPr>
        <a:xfrm>
          <a:off x="6705111" y="1013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6" name="テキスト ボックス 39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8" name="テキスト ボックス 39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0" name="テキスト ボックス 39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72377</xdr:rowOff>
    </xdr:from>
    <xdr:to>
      <xdr:col>54</xdr:col>
      <xdr:colOff>189865</xdr:colOff>
      <xdr:row>78</xdr:row>
      <xdr:rowOff>138384</xdr:rowOff>
    </xdr:to>
    <xdr:cxnSp macro="">
      <xdr:nvCxnSpPr>
        <xdr:cNvPr id="404" name="直線コネクタ 403"/>
        <xdr:cNvCxnSpPr/>
      </xdr:nvCxnSpPr>
      <xdr:spPr>
        <a:xfrm flipV="1">
          <a:off x="10475595" y="12245327"/>
          <a:ext cx="1270" cy="1266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142211</xdr:rowOff>
    </xdr:from>
    <xdr:ext cx="378565" cy="259045"/>
    <xdr:sp macro="" textlink="">
      <xdr:nvSpPr>
        <xdr:cNvPr id="405" name="普通建設事業費 （ うち新規整備　）最小値テキスト"/>
        <xdr:cNvSpPr txBox="1"/>
      </xdr:nvSpPr>
      <xdr:spPr>
        <a:xfrm>
          <a:off x="10528300" y="1351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138384</xdr:rowOff>
    </xdr:from>
    <xdr:to>
      <xdr:col>55</xdr:col>
      <xdr:colOff>88900</xdr:colOff>
      <xdr:row>78</xdr:row>
      <xdr:rowOff>138384</xdr:rowOff>
    </xdr:to>
    <xdr:cxnSp macro="">
      <xdr:nvCxnSpPr>
        <xdr:cNvPr id="406" name="直線コネクタ 405"/>
        <xdr:cNvCxnSpPr/>
      </xdr:nvCxnSpPr>
      <xdr:spPr>
        <a:xfrm>
          <a:off x="10388600" y="1351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19054</xdr:rowOff>
    </xdr:from>
    <xdr:ext cx="599010" cy="259045"/>
    <xdr:sp macro="" textlink="">
      <xdr:nvSpPr>
        <xdr:cNvPr id="407" name="普通建設事業費 （ うち新規整備　）最大値テキスト"/>
        <xdr:cNvSpPr txBox="1"/>
      </xdr:nvSpPr>
      <xdr:spPr>
        <a:xfrm>
          <a:off x="10528300" y="1202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72377</xdr:rowOff>
    </xdr:from>
    <xdr:to>
      <xdr:col>55</xdr:col>
      <xdr:colOff>88900</xdr:colOff>
      <xdr:row>71</xdr:row>
      <xdr:rowOff>72377</xdr:rowOff>
    </xdr:to>
    <xdr:cxnSp macro="">
      <xdr:nvCxnSpPr>
        <xdr:cNvPr id="408" name="直線コネクタ 407"/>
        <xdr:cNvCxnSpPr/>
      </xdr:nvCxnSpPr>
      <xdr:spPr>
        <a:xfrm>
          <a:off x="10388600" y="1224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126154</xdr:rowOff>
    </xdr:from>
    <xdr:to>
      <xdr:col>55</xdr:col>
      <xdr:colOff>0</xdr:colOff>
      <xdr:row>78</xdr:row>
      <xdr:rowOff>133006</xdr:rowOff>
    </xdr:to>
    <xdr:cxnSp macro="">
      <xdr:nvCxnSpPr>
        <xdr:cNvPr id="409" name="直線コネクタ 408"/>
        <xdr:cNvCxnSpPr/>
      </xdr:nvCxnSpPr>
      <xdr:spPr>
        <a:xfrm>
          <a:off x="9639300" y="13499254"/>
          <a:ext cx="838200" cy="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39664</xdr:rowOff>
    </xdr:from>
    <xdr:ext cx="534377" cy="259045"/>
    <xdr:sp macro="" textlink="">
      <xdr:nvSpPr>
        <xdr:cNvPr id="410" name="普通建設事業費 （ うち新規整備　）平均値テキスト"/>
        <xdr:cNvSpPr txBox="1"/>
      </xdr:nvSpPr>
      <xdr:spPr>
        <a:xfrm>
          <a:off x="10528300" y="13241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16787</xdr:rowOff>
    </xdr:from>
    <xdr:to>
      <xdr:col>55</xdr:col>
      <xdr:colOff>50800</xdr:colOff>
      <xdr:row>78</xdr:row>
      <xdr:rowOff>118387</xdr:rowOff>
    </xdr:to>
    <xdr:sp macro="" textlink="">
      <xdr:nvSpPr>
        <xdr:cNvPr id="411" name="フローチャート: 判断 410"/>
        <xdr:cNvSpPr/>
      </xdr:nvSpPr>
      <xdr:spPr>
        <a:xfrm>
          <a:off x="10426700" y="1338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78115</xdr:rowOff>
    </xdr:from>
    <xdr:to>
      <xdr:col>50</xdr:col>
      <xdr:colOff>114300</xdr:colOff>
      <xdr:row>78</xdr:row>
      <xdr:rowOff>126154</xdr:rowOff>
    </xdr:to>
    <xdr:cxnSp macro="">
      <xdr:nvCxnSpPr>
        <xdr:cNvPr id="412" name="直線コネクタ 411"/>
        <xdr:cNvCxnSpPr/>
      </xdr:nvCxnSpPr>
      <xdr:spPr>
        <a:xfrm>
          <a:off x="8750300" y="13451215"/>
          <a:ext cx="889000" cy="4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149547</xdr:rowOff>
    </xdr:from>
    <xdr:to>
      <xdr:col>50</xdr:col>
      <xdr:colOff>165100</xdr:colOff>
      <xdr:row>78</xdr:row>
      <xdr:rowOff>79697</xdr:rowOff>
    </xdr:to>
    <xdr:sp macro="" textlink="">
      <xdr:nvSpPr>
        <xdr:cNvPr id="413" name="フローチャート: 判断 412"/>
        <xdr:cNvSpPr/>
      </xdr:nvSpPr>
      <xdr:spPr>
        <a:xfrm>
          <a:off x="9588500" y="133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96224</xdr:rowOff>
    </xdr:from>
    <xdr:ext cx="534377" cy="259045"/>
    <xdr:sp macro="" textlink="">
      <xdr:nvSpPr>
        <xdr:cNvPr id="414" name="テキスト ボックス 413"/>
        <xdr:cNvSpPr txBox="1"/>
      </xdr:nvSpPr>
      <xdr:spPr>
        <a:xfrm>
          <a:off x="9372111" y="1312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78115</xdr:rowOff>
    </xdr:from>
    <xdr:to>
      <xdr:col>45</xdr:col>
      <xdr:colOff>177800</xdr:colOff>
      <xdr:row>78</xdr:row>
      <xdr:rowOff>126719</xdr:rowOff>
    </xdr:to>
    <xdr:cxnSp macro="">
      <xdr:nvCxnSpPr>
        <xdr:cNvPr id="415" name="直線コネクタ 414"/>
        <xdr:cNvCxnSpPr/>
      </xdr:nvCxnSpPr>
      <xdr:spPr>
        <a:xfrm flipV="1">
          <a:off x="7861300" y="13451215"/>
          <a:ext cx="889000" cy="4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30333</xdr:rowOff>
    </xdr:from>
    <xdr:to>
      <xdr:col>46</xdr:col>
      <xdr:colOff>38100</xdr:colOff>
      <xdr:row>78</xdr:row>
      <xdr:rowOff>131933</xdr:rowOff>
    </xdr:to>
    <xdr:sp macro="" textlink="">
      <xdr:nvSpPr>
        <xdr:cNvPr id="416" name="フローチャート: 判断 415"/>
        <xdr:cNvSpPr/>
      </xdr:nvSpPr>
      <xdr:spPr>
        <a:xfrm>
          <a:off x="86995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123060</xdr:rowOff>
    </xdr:from>
    <xdr:ext cx="534377" cy="259045"/>
    <xdr:sp macro="" textlink="">
      <xdr:nvSpPr>
        <xdr:cNvPr id="417" name="テキスト ボックス 416"/>
        <xdr:cNvSpPr txBox="1"/>
      </xdr:nvSpPr>
      <xdr:spPr>
        <a:xfrm>
          <a:off x="8483111" y="1349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107879</xdr:rowOff>
    </xdr:from>
    <xdr:to>
      <xdr:col>41</xdr:col>
      <xdr:colOff>50800</xdr:colOff>
      <xdr:row>78</xdr:row>
      <xdr:rowOff>126719</xdr:rowOff>
    </xdr:to>
    <xdr:cxnSp macro="">
      <xdr:nvCxnSpPr>
        <xdr:cNvPr id="418" name="直線コネクタ 417"/>
        <xdr:cNvCxnSpPr/>
      </xdr:nvCxnSpPr>
      <xdr:spPr>
        <a:xfrm>
          <a:off x="6972300" y="13480979"/>
          <a:ext cx="889000" cy="1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42120</xdr:rowOff>
    </xdr:from>
    <xdr:to>
      <xdr:col>41</xdr:col>
      <xdr:colOff>101600</xdr:colOff>
      <xdr:row>78</xdr:row>
      <xdr:rowOff>143720</xdr:rowOff>
    </xdr:to>
    <xdr:sp macro="" textlink="">
      <xdr:nvSpPr>
        <xdr:cNvPr id="419" name="フローチャート: 判断 418"/>
        <xdr:cNvSpPr/>
      </xdr:nvSpPr>
      <xdr:spPr>
        <a:xfrm>
          <a:off x="7810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160247</xdr:rowOff>
    </xdr:from>
    <xdr:ext cx="534377" cy="259045"/>
    <xdr:sp macro="" textlink="">
      <xdr:nvSpPr>
        <xdr:cNvPr id="420" name="テキスト ボックス 419"/>
        <xdr:cNvSpPr txBox="1"/>
      </xdr:nvSpPr>
      <xdr:spPr>
        <a:xfrm>
          <a:off x="7594111" y="1319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155222</xdr:rowOff>
    </xdr:from>
    <xdr:to>
      <xdr:col>36</xdr:col>
      <xdr:colOff>165100</xdr:colOff>
      <xdr:row>78</xdr:row>
      <xdr:rowOff>85372</xdr:rowOff>
    </xdr:to>
    <xdr:sp macro="" textlink="">
      <xdr:nvSpPr>
        <xdr:cNvPr id="421" name="フローチャート: 判断 420"/>
        <xdr:cNvSpPr/>
      </xdr:nvSpPr>
      <xdr:spPr>
        <a:xfrm>
          <a:off x="6921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101899</xdr:rowOff>
    </xdr:from>
    <xdr:ext cx="534377" cy="259045"/>
    <xdr:sp macro="" textlink="">
      <xdr:nvSpPr>
        <xdr:cNvPr id="422" name="テキスト ボックス 421"/>
        <xdr:cNvSpPr txBox="1"/>
      </xdr:nvSpPr>
      <xdr:spPr>
        <a:xfrm>
          <a:off x="6705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82206</xdr:rowOff>
    </xdr:from>
    <xdr:to>
      <xdr:col>55</xdr:col>
      <xdr:colOff>50800</xdr:colOff>
      <xdr:row>79</xdr:row>
      <xdr:rowOff>12356</xdr:rowOff>
    </xdr:to>
    <xdr:sp macro="" textlink="">
      <xdr:nvSpPr>
        <xdr:cNvPr id="428" name="楕円 427"/>
        <xdr:cNvSpPr/>
      </xdr:nvSpPr>
      <xdr:spPr>
        <a:xfrm>
          <a:off x="10426700" y="1345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168583</xdr:rowOff>
    </xdr:from>
    <xdr:ext cx="469744" cy="259045"/>
    <xdr:sp macro="" textlink="">
      <xdr:nvSpPr>
        <xdr:cNvPr id="429" name="普通建設事業費 （ うち新規整備　）該当値テキスト"/>
        <xdr:cNvSpPr txBox="1"/>
      </xdr:nvSpPr>
      <xdr:spPr>
        <a:xfrm>
          <a:off x="10528300" y="1337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75354</xdr:rowOff>
    </xdr:from>
    <xdr:to>
      <xdr:col>50</xdr:col>
      <xdr:colOff>165100</xdr:colOff>
      <xdr:row>79</xdr:row>
      <xdr:rowOff>5504</xdr:rowOff>
    </xdr:to>
    <xdr:sp macro="" textlink="">
      <xdr:nvSpPr>
        <xdr:cNvPr id="430" name="楕円 429"/>
        <xdr:cNvSpPr/>
      </xdr:nvSpPr>
      <xdr:spPr>
        <a:xfrm>
          <a:off x="9588500" y="1344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168081</xdr:rowOff>
    </xdr:from>
    <xdr:ext cx="469744" cy="259045"/>
    <xdr:sp macro="" textlink="">
      <xdr:nvSpPr>
        <xdr:cNvPr id="431" name="テキスト ボックス 430"/>
        <xdr:cNvSpPr txBox="1"/>
      </xdr:nvSpPr>
      <xdr:spPr>
        <a:xfrm>
          <a:off x="9404428" y="13541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27315</xdr:rowOff>
    </xdr:from>
    <xdr:to>
      <xdr:col>46</xdr:col>
      <xdr:colOff>38100</xdr:colOff>
      <xdr:row>78</xdr:row>
      <xdr:rowOff>128915</xdr:rowOff>
    </xdr:to>
    <xdr:sp macro="" textlink="">
      <xdr:nvSpPr>
        <xdr:cNvPr id="432" name="楕円 431"/>
        <xdr:cNvSpPr/>
      </xdr:nvSpPr>
      <xdr:spPr>
        <a:xfrm>
          <a:off x="8699500" y="1340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145442</xdr:rowOff>
    </xdr:from>
    <xdr:ext cx="534377" cy="259045"/>
    <xdr:sp macro="" textlink="">
      <xdr:nvSpPr>
        <xdr:cNvPr id="433" name="テキスト ボックス 432"/>
        <xdr:cNvSpPr txBox="1"/>
      </xdr:nvSpPr>
      <xdr:spPr>
        <a:xfrm>
          <a:off x="8483111" y="1317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75919</xdr:rowOff>
    </xdr:from>
    <xdr:to>
      <xdr:col>41</xdr:col>
      <xdr:colOff>101600</xdr:colOff>
      <xdr:row>79</xdr:row>
      <xdr:rowOff>6069</xdr:rowOff>
    </xdr:to>
    <xdr:sp macro="" textlink="">
      <xdr:nvSpPr>
        <xdr:cNvPr id="434" name="楕円 433"/>
        <xdr:cNvSpPr/>
      </xdr:nvSpPr>
      <xdr:spPr>
        <a:xfrm>
          <a:off x="7810500" y="1344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168646</xdr:rowOff>
    </xdr:from>
    <xdr:ext cx="469744" cy="259045"/>
    <xdr:sp macro="" textlink="">
      <xdr:nvSpPr>
        <xdr:cNvPr id="435" name="テキスト ボックス 434"/>
        <xdr:cNvSpPr txBox="1"/>
      </xdr:nvSpPr>
      <xdr:spPr>
        <a:xfrm>
          <a:off x="7626428" y="1354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57079</xdr:rowOff>
    </xdr:from>
    <xdr:to>
      <xdr:col>36</xdr:col>
      <xdr:colOff>165100</xdr:colOff>
      <xdr:row>78</xdr:row>
      <xdr:rowOff>158679</xdr:rowOff>
    </xdr:to>
    <xdr:sp macro="" textlink="">
      <xdr:nvSpPr>
        <xdr:cNvPr id="436" name="楕円 435"/>
        <xdr:cNvSpPr/>
      </xdr:nvSpPr>
      <xdr:spPr>
        <a:xfrm>
          <a:off x="6921500" y="1343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149806</xdr:rowOff>
    </xdr:from>
    <xdr:ext cx="469744" cy="259045"/>
    <xdr:sp macro="" textlink="">
      <xdr:nvSpPr>
        <xdr:cNvPr id="437" name="テキスト ボックス 436"/>
        <xdr:cNvSpPr txBox="1"/>
      </xdr:nvSpPr>
      <xdr:spPr>
        <a:xfrm>
          <a:off x="6737428" y="1352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96120</xdr:rowOff>
    </xdr:from>
    <xdr:to>
      <xdr:col>54</xdr:col>
      <xdr:colOff>189865</xdr:colOff>
      <xdr:row>99</xdr:row>
      <xdr:rowOff>20779</xdr:rowOff>
    </xdr:to>
    <xdr:cxnSp macro="">
      <xdr:nvCxnSpPr>
        <xdr:cNvPr id="463" name="直線コネクタ 462"/>
        <xdr:cNvCxnSpPr/>
      </xdr:nvCxnSpPr>
      <xdr:spPr>
        <a:xfrm flipV="1">
          <a:off x="10475595" y="15526620"/>
          <a:ext cx="1270" cy="1467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24606</xdr:rowOff>
    </xdr:from>
    <xdr:ext cx="469744" cy="259045"/>
    <xdr:sp macro="" textlink="">
      <xdr:nvSpPr>
        <xdr:cNvPr id="464" name="普通建設事業費 （ うち更新整備　）最小値テキスト"/>
        <xdr:cNvSpPr txBox="1"/>
      </xdr:nvSpPr>
      <xdr:spPr>
        <a:xfrm>
          <a:off x="10528300" y="169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20779</xdr:rowOff>
    </xdr:from>
    <xdr:to>
      <xdr:col>55</xdr:col>
      <xdr:colOff>88900</xdr:colOff>
      <xdr:row>99</xdr:row>
      <xdr:rowOff>20779</xdr:rowOff>
    </xdr:to>
    <xdr:cxnSp macro="">
      <xdr:nvCxnSpPr>
        <xdr:cNvPr id="465" name="直線コネクタ 464"/>
        <xdr:cNvCxnSpPr/>
      </xdr:nvCxnSpPr>
      <xdr:spPr>
        <a:xfrm>
          <a:off x="10388600" y="16994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42797</xdr:rowOff>
    </xdr:from>
    <xdr:ext cx="534377" cy="259045"/>
    <xdr:sp macro="" textlink="">
      <xdr:nvSpPr>
        <xdr:cNvPr id="466" name="普通建設事業費 （ うち更新整備　）最大値テキスト"/>
        <xdr:cNvSpPr txBox="1"/>
      </xdr:nvSpPr>
      <xdr:spPr>
        <a:xfrm>
          <a:off x="10528300" y="1530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96120</xdr:rowOff>
    </xdr:from>
    <xdr:to>
      <xdr:col>55</xdr:col>
      <xdr:colOff>88900</xdr:colOff>
      <xdr:row>90</xdr:row>
      <xdr:rowOff>96120</xdr:rowOff>
    </xdr:to>
    <xdr:cxnSp macro="">
      <xdr:nvCxnSpPr>
        <xdr:cNvPr id="467" name="直線コネクタ 466"/>
        <xdr:cNvCxnSpPr/>
      </xdr:nvCxnSpPr>
      <xdr:spPr>
        <a:xfrm>
          <a:off x="10388600" y="1552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128025</xdr:rowOff>
    </xdr:from>
    <xdr:to>
      <xdr:col>55</xdr:col>
      <xdr:colOff>0</xdr:colOff>
      <xdr:row>96</xdr:row>
      <xdr:rowOff>131111</xdr:rowOff>
    </xdr:to>
    <xdr:cxnSp macro="">
      <xdr:nvCxnSpPr>
        <xdr:cNvPr id="468" name="直線コネクタ 467"/>
        <xdr:cNvCxnSpPr/>
      </xdr:nvCxnSpPr>
      <xdr:spPr>
        <a:xfrm>
          <a:off x="9639300" y="16072875"/>
          <a:ext cx="838200" cy="51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69307</xdr:rowOff>
    </xdr:from>
    <xdr:ext cx="534377" cy="259045"/>
    <xdr:sp macro="" textlink="">
      <xdr:nvSpPr>
        <xdr:cNvPr id="469" name="普通建設事業費 （ うち更新整備　）平均値テキスト"/>
        <xdr:cNvSpPr txBox="1"/>
      </xdr:nvSpPr>
      <xdr:spPr>
        <a:xfrm>
          <a:off x="10528300" y="16357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46430</xdr:rowOff>
    </xdr:from>
    <xdr:to>
      <xdr:col>55</xdr:col>
      <xdr:colOff>50800</xdr:colOff>
      <xdr:row>96</xdr:row>
      <xdr:rowOff>148030</xdr:rowOff>
    </xdr:to>
    <xdr:sp macro="" textlink="">
      <xdr:nvSpPr>
        <xdr:cNvPr id="470" name="フローチャート: 判断 469"/>
        <xdr:cNvSpPr/>
      </xdr:nvSpPr>
      <xdr:spPr>
        <a:xfrm>
          <a:off x="10426700" y="1650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128025</xdr:rowOff>
    </xdr:from>
    <xdr:to>
      <xdr:col>50</xdr:col>
      <xdr:colOff>114300</xdr:colOff>
      <xdr:row>98</xdr:row>
      <xdr:rowOff>92086</xdr:rowOff>
    </xdr:to>
    <xdr:cxnSp macro="">
      <xdr:nvCxnSpPr>
        <xdr:cNvPr id="471" name="直線コネクタ 470"/>
        <xdr:cNvCxnSpPr/>
      </xdr:nvCxnSpPr>
      <xdr:spPr>
        <a:xfrm flipV="1">
          <a:off x="8750300" y="16072875"/>
          <a:ext cx="889000" cy="82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114488</xdr:rowOff>
    </xdr:from>
    <xdr:to>
      <xdr:col>50</xdr:col>
      <xdr:colOff>165100</xdr:colOff>
      <xdr:row>97</xdr:row>
      <xdr:rowOff>44638</xdr:rowOff>
    </xdr:to>
    <xdr:sp macro="" textlink="">
      <xdr:nvSpPr>
        <xdr:cNvPr id="472" name="フローチャート: 判断 471"/>
        <xdr:cNvSpPr/>
      </xdr:nvSpPr>
      <xdr:spPr>
        <a:xfrm>
          <a:off x="9588500" y="1657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35765</xdr:rowOff>
    </xdr:from>
    <xdr:ext cx="534377" cy="259045"/>
    <xdr:sp macro="" textlink="">
      <xdr:nvSpPr>
        <xdr:cNvPr id="473" name="テキスト ボックス 472"/>
        <xdr:cNvSpPr txBox="1"/>
      </xdr:nvSpPr>
      <xdr:spPr>
        <a:xfrm>
          <a:off x="9372111" y="1666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92086</xdr:rowOff>
    </xdr:from>
    <xdr:to>
      <xdr:col>45</xdr:col>
      <xdr:colOff>177800</xdr:colOff>
      <xdr:row>98</xdr:row>
      <xdr:rowOff>109623</xdr:rowOff>
    </xdr:to>
    <xdr:cxnSp macro="">
      <xdr:nvCxnSpPr>
        <xdr:cNvPr id="474" name="直線コネクタ 473"/>
        <xdr:cNvCxnSpPr/>
      </xdr:nvCxnSpPr>
      <xdr:spPr>
        <a:xfrm flipV="1">
          <a:off x="7861300" y="16894186"/>
          <a:ext cx="889000" cy="1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20762</xdr:rowOff>
    </xdr:from>
    <xdr:to>
      <xdr:col>46</xdr:col>
      <xdr:colOff>38100</xdr:colOff>
      <xdr:row>97</xdr:row>
      <xdr:rowOff>122362</xdr:rowOff>
    </xdr:to>
    <xdr:sp macro="" textlink="">
      <xdr:nvSpPr>
        <xdr:cNvPr id="475" name="フローチャート: 判断 474"/>
        <xdr:cNvSpPr/>
      </xdr:nvSpPr>
      <xdr:spPr>
        <a:xfrm>
          <a:off x="8699500" y="1665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138889</xdr:rowOff>
    </xdr:from>
    <xdr:ext cx="534377" cy="259045"/>
    <xdr:sp macro="" textlink="">
      <xdr:nvSpPr>
        <xdr:cNvPr id="476" name="テキスト ボックス 475"/>
        <xdr:cNvSpPr txBox="1"/>
      </xdr:nvSpPr>
      <xdr:spPr>
        <a:xfrm>
          <a:off x="8483111" y="1642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109623</xdr:rowOff>
    </xdr:from>
    <xdr:to>
      <xdr:col>41</xdr:col>
      <xdr:colOff>50800</xdr:colOff>
      <xdr:row>98</xdr:row>
      <xdr:rowOff>127177</xdr:rowOff>
    </xdr:to>
    <xdr:cxnSp macro="">
      <xdr:nvCxnSpPr>
        <xdr:cNvPr id="477" name="直線コネクタ 476"/>
        <xdr:cNvCxnSpPr/>
      </xdr:nvCxnSpPr>
      <xdr:spPr>
        <a:xfrm flipV="1">
          <a:off x="6972300" y="16911723"/>
          <a:ext cx="889000" cy="1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31310</xdr:rowOff>
    </xdr:from>
    <xdr:to>
      <xdr:col>41</xdr:col>
      <xdr:colOff>101600</xdr:colOff>
      <xdr:row>96</xdr:row>
      <xdr:rowOff>132910</xdr:rowOff>
    </xdr:to>
    <xdr:sp macro="" textlink="">
      <xdr:nvSpPr>
        <xdr:cNvPr id="478" name="フローチャート: 判断 477"/>
        <xdr:cNvSpPr/>
      </xdr:nvSpPr>
      <xdr:spPr>
        <a:xfrm>
          <a:off x="78105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149437</xdr:rowOff>
    </xdr:from>
    <xdr:ext cx="534377" cy="259045"/>
    <xdr:sp macro="" textlink="">
      <xdr:nvSpPr>
        <xdr:cNvPr id="479" name="テキスト ボックス 478"/>
        <xdr:cNvSpPr txBox="1"/>
      </xdr:nvSpPr>
      <xdr:spPr>
        <a:xfrm>
          <a:off x="7594111" y="1626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135665</xdr:rowOff>
    </xdr:from>
    <xdr:to>
      <xdr:col>36</xdr:col>
      <xdr:colOff>165100</xdr:colOff>
      <xdr:row>97</xdr:row>
      <xdr:rowOff>65815</xdr:rowOff>
    </xdr:to>
    <xdr:sp macro="" textlink="">
      <xdr:nvSpPr>
        <xdr:cNvPr id="480" name="フローチャート: 判断 479"/>
        <xdr:cNvSpPr/>
      </xdr:nvSpPr>
      <xdr:spPr>
        <a:xfrm>
          <a:off x="6921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82342</xdr:rowOff>
    </xdr:from>
    <xdr:ext cx="534377" cy="259045"/>
    <xdr:sp macro="" textlink="">
      <xdr:nvSpPr>
        <xdr:cNvPr id="481" name="テキスト ボックス 480"/>
        <xdr:cNvSpPr txBox="1"/>
      </xdr:nvSpPr>
      <xdr:spPr>
        <a:xfrm>
          <a:off x="6705111" y="1637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80311</xdr:rowOff>
    </xdr:from>
    <xdr:to>
      <xdr:col>55</xdr:col>
      <xdr:colOff>50800</xdr:colOff>
      <xdr:row>97</xdr:row>
      <xdr:rowOff>10461</xdr:rowOff>
    </xdr:to>
    <xdr:sp macro="" textlink="">
      <xdr:nvSpPr>
        <xdr:cNvPr id="487" name="楕円 486"/>
        <xdr:cNvSpPr/>
      </xdr:nvSpPr>
      <xdr:spPr>
        <a:xfrm>
          <a:off x="10426700" y="1653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58738</xdr:rowOff>
    </xdr:from>
    <xdr:ext cx="534377" cy="259045"/>
    <xdr:sp macro="" textlink="">
      <xdr:nvSpPr>
        <xdr:cNvPr id="488" name="普通建設事業費 （ うち更新整備　）該当値テキスト"/>
        <xdr:cNvSpPr txBox="1"/>
      </xdr:nvSpPr>
      <xdr:spPr>
        <a:xfrm>
          <a:off x="10528300" y="1651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77225</xdr:rowOff>
    </xdr:from>
    <xdr:to>
      <xdr:col>50</xdr:col>
      <xdr:colOff>165100</xdr:colOff>
      <xdr:row>94</xdr:row>
      <xdr:rowOff>7375</xdr:rowOff>
    </xdr:to>
    <xdr:sp macro="" textlink="">
      <xdr:nvSpPr>
        <xdr:cNvPr id="489" name="楕円 488"/>
        <xdr:cNvSpPr/>
      </xdr:nvSpPr>
      <xdr:spPr>
        <a:xfrm>
          <a:off x="9588500" y="1602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23902</xdr:rowOff>
    </xdr:from>
    <xdr:ext cx="534377" cy="259045"/>
    <xdr:sp macro="" textlink="">
      <xdr:nvSpPr>
        <xdr:cNvPr id="490" name="テキスト ボックス 489"/>
        <xdr:cNvSpPr txBox="1"/>
      </xdr:nvSpPr>
      <xdr:spPr>
        <a:xfrm>
          <a:off x="9372111" y="1579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41286</xdr:rowOff>
    </xdr:from>
    <xdr:to>
      <xdr:col>46</xdr:col>
      <xdr:colOff>38100</xdr:colOff>
      <xdr:row>98</xdr:row>
      <xdr:rowOff>142886</xdr:rowOff>
    </xdr:to>
    <xdr:sp macro="" textlink="">
      <xdr:nvSpPr>
        <xdr:cNvPr id="491" name="楕円 490"/>
        <xdr:cNvSpPr/>
      </xdr:nvSpPr>
      <xdr:spPr>
        <a:xfrm>
          <a:off x="8699500" y="1684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134013</xdr:rowOff>
    </xdr:from>
    <xdr:ext cx="534377" cy="259045"/>
    <xdr:sp macro="" textlink="">
      <xdr:nvSpPr>
        <xdr:cNvPr id="492" name="テキスト ボックス 491"/>
        <xdr:cNvSpPr txBox="1"/>
      </xdr:nvSpPr>
      <xdr:spPr>
        <a:xfrm>
          <a:off x="8483111" y="1693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58823</xdr:rowOff>
    </xdr:from>
    <xdr:to>
      <xdr:col>41</xdr:col>
      <xdr:colOff>101600</xdr:colOff>
      <xdr:row>98</xdr:row>
      <xdr:rowOff>160423</xdr:rowOff>
    </xdr:to>
    <xdr:sp macro="" textlink="">
      <xdr:nvSpPr>
        <xdr:cNvPr id="493" name="楕円 492"/>
        <xdr:cNvSpPr/>
      </xdr:nvSpPr>
      <xdr:spPr>
        <a:xfrm>
          <a:off x="7810500" y="1686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151550</xdr:rowOff>
    </xdr:from>
    <xdr:ext cx="469744" cy="259045"/>
    <xdr:sp macro="" textlink="">
      <xdr:nvSpPr>
        <xdr:cNvPr id="494" name="テキスト ボックス 493"/>
        <xdr:cNvSpPr txBox="1"/>
      </xdr:nvSpPr>
      <xdr:spPr>
        <a:xfrm>
          <a:off x="7626428" y="1695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76377</xdr:rowOff>
    </xdr:from>
    <xdr:to>
      <xdr:col>36</xdr:col>
      <xdr:colOff>165100</xdr:colOff>
      <xdr:row>99</xdr:row>
      <xdr:rowOff>6527</xdr:rowOff>
    </xdr:to>
    <xdr:sp macro="" textlink="">
      <xdr:nvSpPr>
        <xdr:cNvPr id="495" name="楕円 494"/>
        <xdr:cNvSpPr/>
      </xdr:nvSpPr>
      <xdr:spPr>
        <a:xfrm>
          <a:off x="6921500" y="1687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169104</xdr:rowOff>
    </xdr:from>
    <xdr:ext cx="469744" cy="259045"/>
    <xdr:sp macro="" textlink="">
      <xdr:nvSpPr>
        <xdr:cNvPr id="496" name="テキスト ボックス 495"/>
        <xdr:cNvSpPr txBox="1"/>
      </xdr:nvSpPr>
      <xdr:spPr>
        <a:xfrm>
          <a:off x="6737428" y="1697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142037</xdr:rowOff>
    </xdr:from>
    <xdr:to>
      <xdr:col>85</xdr:col>
      <xdr:colOff>126364</xdr:colOff>
      <xdr:row>39</xdr:row>
      <xdr:rowOff>44450</xdr:rowOff>
    </xdr:to>
    <xdr:cxnSp macro="">
      <xdr:nvCxnSpPr>
        <xdr:cNvPr id="520" name="直線コネクタ 519"/>
        <xdr:cNvCxnSpPr/>
      </xdr:nvCxnSpPr>
      <xdr:spPr>
        <a:xfrm flipV="1">
          <a:off x="16317595" y="5285537"/>
          <a:ext cx="1269" cy="144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76661</xdr:rowOff>
    </xdr:from>
    <xdr:ext cx="249299" cy="259045"/>
    <xdr:sp macro="" textlink="">
      <xdr:nvSpPr>
        <xdr:cNvPr id="521" name="災害復旧事業費最小値テキスト"/>
        <xdr:cNvSpPr txBox="1"/>
      </xdr:nvSpPr>
      <xdr:spPr>
        <a:xfrm>
          <a:off x="16370300" y="6763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88714</xdr:rowOff>
    </xdr:from>
    <xdr:ext cx="599010" cy="259045"/>
    <xdr:sp macro="" textlink="">
      <xdr:nvSpPr>
        <xdr:cNvPr id="523" name="災害復旧事業費最大値テキスト"/>
        <xdr:cNvSpPr txBox="1"/>
      </xdr:nvSpPr>
      <xdr:spPr>
        <a:xfrm>
          <a:off x="16370300" y="5060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142037</xdr:rowOff>
    </xdr:from>
    <xdr:to>
      <xdr:col>86</xdr:col>
      <xdr:colOff>25400</xdr:colOff>
      <xdr:row>30</xdr:row>
      <xdr:rowOff>142037</xdr:rowOff>
    </xdr:to>
    <xdr:cxnSp macro="">
      <xdr:nvCxnSpPr>
        <xdr:cNvPr id="524" name="直線コネクタ 523"/>
        <xdr:cNvCxnSpPr/>
      </xdr:nvCxnSpPr>
      <xdr:spPr>
        <a:xfrm>
          <a:off x="16230600" y="5285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5" name="直線コネクタ 52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165561</xdr:rowOff>
    </xdr:from>
    <xdr:ext cx="469744" cy="259045"/>
    <xdr:sp macro="" textlink="">
      <xdr:nvSpPr>
        <xdr:cNvPr id="526" name="災害復旧事業費平均値テキスト"/>
        <xdr:cNvSpPr txBox="1"/>
      </xdr:nvSpPr>
      <xdr:spPr>
        <a:xfrm>
          <a:off x="16370300" y="6509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142684</xdr:rowOff>
    </xdr:from>
    <xdr:to>
      <xdr:col>85</xdr:col>
      <xdr:colOff>177800</xdr:colOff>
      <xdr:row>39</xdr:row>
      <xdr:rowOff>72834</xdr:rowOff>
    </xdr:to>
    <xdr:sp macro="" textlink="">
      <xdr:nvSpPr>
        <xdr:cNvPr id="527" name="フローチャート: 判断 526"/>
        <xdr:cNvSpPr/>
      </xdr:nvSpPr>
      <xdr:spPr>
        <a:xfrm>
          <a:off x="16268700" y="665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8" name="直線コネクタ 52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80759</xdr:rowOff>
    </xdr:from>
    <xdr:to>
      <xdr:col>81</xdr:col>
      <xdr:colOff>101600</xdr:colOff>
      <xdr:row>39</xdr:row>
      <xdr:rowOff>10909</xdr:rowOff>
    </xdr:to>
    <xdr:sp macro="" textlink="">
      <xdr:nvSpPr>
        <xdr:cNvPr id="529" name="フローチャート: 判断 528"/>
        <xdr:cNvSpPr/>
      </xdr:nvSpPr>
      <xdr:spPr>
        <a:xfrm>
          <a:off x="15430500" y="659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27436</xdr:rowOff>
    </xdr:from>
    <xdr:ext cx="469744" cy="259045"/>
    <xdr:sp macro="" textlink="">
      <xdr:nvSpPr>
        <xdr:cNvPr id="530" name="テキスト ボックス 529"/>
        <xdr:cNvSpPr txBox="1"/>
      </xdr:nvSpPr>
      <xdr:spPr>
        <a:xfrm>
          <a:off x="15246428" y="637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1" name="直線コネクタ 53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148641</xdr:rowOff>
    </xdr:from>
    <xdr:to>
      <xdr:col>76</xdr:col>
      <xdr:colOff>165100</xdr:colOff>
      <xdr:row>39</xdr:row>
      <xdr:rowOff>78791</xdr:rowOff>
    </xdr:to>
    <xdr:sp macro="" textlink="">
      <xdr:nvSpPr>
        <xdr:cNvPr id="532" name="フローチャート: 判断 531"/>
        <xdr:cNvSpPr/>
      </xdr:nvSpPr>
      <xdr:spPr>
        <a:xfrm>
          <a:off x="14541500" y="666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95318</xdr:rowOff>
    </xdr:from>
    <xdr:ext cx="469744" cy="259045"/>
    <xdr:sp macro="" textlink="">
      <xdr:nvSpPr>
        <xdr:cNvPr id="533" name="テキスト ボックス 532"/>
        <xdr:cNvSpPr txBox="1"/>
      </xdr:nvSpPr>
      <xdr:spPr>
        <a:xfrm>
          <a:off x="14357428" y="643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4" name="直線コネクタ 53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158750</xdr:rowOff>
    </xdr:from>
    <xdr:to>
      <xdr:col>72</xdr:col>
      <xdr:colOff>38100</xdr:colOff>
      <xdr:row>39</xdr:row>
      <xdr:rowOff>88900</xdr:rowOff>
    </xdr:to>
    <xdr:sp macro="" textlink="">
      <xdr:nvSpPr>
        <xdr:cNvPr id="535" name="フローチャート: 判断 534"/>
        <xdr:cNvSpPr/>
      </xdr:nvSpPr>
      <xdr:spPr>
        <a:xfrm>
          <a:off x="13652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105427</xdr:rowOff>
    </xdr:from>
    <xdr:ext cx="378565" cy="259045"/>
    <xdr:sp macro="" textlink="">
      <xdr:nvSpPr>
        <xdr:cNvPr id="536" name="テキスト ボックス 535"/>
        <xdr:cNvSpPr txBox="1"/>
      </xdr:nvSpPr>
      <xdr:spPr>
        <a:xfrm>
          <a:off x="13514017" y="644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107150</xdr:rowOff>
    </xdr:from>
    <xdr:to>
      <xdr:col>67</xdr:col>
      <xdr:colOff>101600</xdr:colOff>
      <xdr:row>39</xdr:row>
      <xdr:rowOff>37300</xdr:rowOff>
    </xdr:to>
    <xdr:sp macro="" textlink="">
      <xdr:nvSpPr>
        <xdr:cNvPr id="537" name="フローチャート: 判断 536"/>
        <xdr:cNvSpPr/>
      </xdr:nvSpPr>
      <xdr:spPr>
        <a:xfrm>
          <a:off x="127635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53827</xdr:rowOff>
    </xdr:from>
    <xdr:ext cx="469744" cy="259045"/>
    <xdr:sp macro="" textlink="">
      <xdr:nvSpPr>
        <xdr:cNvPr id="538" name="テキスト ボックス 537"/>
        <xdr:cNvSpPr txBox="1"/>
      </xdr:nvSpPr>
      <xdr:spPr>
        <a:xfrm>
          <a:off x="12579428" y="639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4" name="楕円 54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121112</xdr:rowOff>
    </xdr:from>
    <xdr:ext cx="249299" cy="259045"/>
    <xdr:sp macro="" textlink="">
      <xdr:nvSpPr>
        <xdr:cNvPr id="545" name="災害復旧事業費該当値テキスト"/>
        <xdr:cNvSpPr txBox="1"/>
      </xdr:nvSpPr>
      <xdr:spPr>
        <a:xfrm>
          <a:off x="16370300" y="66362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6" name="楕円 54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7" name="テキスト ボックス 54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8" name="楕円 54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9" name="テキスト ボックス 54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0" name="テキスト ボックス 61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20142</xdr:rowOff>
    </xdr:from>
    <xdr:to>
      <xdr:col>85</xdr:col>
      <xdr:colOff>126364</xdr:colOff>
      <xdr:row>77</xdr:row>
      <xdr:rowOff>51529</xdr:rowOff>
    </xdr:to>
    <xdr:cxnSp macro="">
      <xdr:nvCxnSpPr>
        <xdr:cNvPr id="624" name="直線コネクタ 623"/>
        <xdr:cNvCxnSpPr/>
      </xdr:nvCxnSpPr>
      <xdr:spPr>
        <a:xfrm flipV="1">
          <a:off x="16317595" y="12021642"/>
          <a:ext cx="1269" cy="123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55356</xdr:rowOff>
    </xdr:from>
    <xdr:ext cx="534377" cy="259045"/>
    <xdr:sp macro="" textlink="">
      <xdr:nvSpPr>
        <xdr:cNvPr id="625" name="公債費最小値テキスト"/>
        <xdr:cNvSpPr txBox="1"/>
      </xdr:nvSpPr>
      <xdr:spPr>
        <a:xfrm>
          <a:off x="16370300" y="1325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51529</xdr:rowOff>
    </xdr:from>
    <xdr:to>
      <xdr:col>86</xdr:col>
      <xdr:colOff>25400</xdr:colOff>
      <xdr:row>77</xdr:row>
      <xdr:rowOff>51529</xdr:rowOff>
    </xdr:to>
    <xdr:cxnSp macro="">
      <xdr:nvCxnSpPr>
        <xdr:cNvPr id="626" name="直線コネクタ 625"/>
        <xdr:cNvCxnSpPr/>
      </xdr:nvCxnSpPr>
      <xdr:spPr>
        <a:xfrm>
          <a:off x="16230600" y="13253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138269</xdr:rowOff>
    </xdr:from>
    <xdr:ext cx="534377" cy="259045"/>
    <xdr:sp macro="" textlink="">
      <xdr:nvSpPr>
        <xdr:cNvPr id="627" name="公債費最大値テキスト"/>
        <xdr:cNvSpPr txBox="1"/>
      </xdr:nvSpPr>
      <xdr:spPr>
        <a:xfrm>
          <a:off x="16370300" y="1179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20142</xdr:rowOff>
    </xdr:from>
    <xdr:to>
      <xdr:col>86</xdr:col>
      <xdr:colOff>25400</xdr:colOff>
      <xdr:row>70</xdr:row>
      <xdr:rowOff>20142</xdr:rowOff>
    </xdr:to>
    <xdr:cxnSp macro="">
      <xdr:nvCxnSpPr>
        <xdr:cNvPr id="628" name="直線コネクタ 627"/>
        <xdr:cNvCxnSpPr/>
      </xdr:nvCxnSpPr>
      <xdr:spPr>
        <a:xfrm>
          <a:off x="16230600" y="1202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100473</xdr:rowOff>
    </xdr:from>
    <xdr:to>
      <xdr:col>85</xdr:col>
      <xdr:colOff>127000</xdr:colOff>
      <xdr:row>76</xdr:row>
      <xdr:rowOff>113959</xdr:rowOff>
    </xdr:to>
    <xdr:cxnSp macro="">
      <xdr:nvCxnSpPr>
        <xdr:cNvPr id="629" name="直線コネクタ 628"/>
        <xdr:cNvCxnSpPr/>
      </xdr:nvCxnSpPr>
      <xdr:spPr>
        <a:xfrm>
          <a:off x="15481300" y="13130673"/>
          <a:ext cx="838200" cy="1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136740</xdr:rowOff>
    </xdr:from>
    <xdr:ext cx="534377" cy="259045"/>
    <xdr:sp macro="" textlink="">
      <xdr:nvSpPr>
        <xdr:cNvPr id="630" name="公債費平均値テキスト"/>
        <xdr:cNvSpPr txBox="1"/>
      </xdr:nvSpPr>
      <xdr:spPr>
        <a:xfrm>
          <a:off x="16370300" y="12481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113863</xdr:rowOff>
    </xdr:from>
    <xdr:to>
      <xdr:col>85</xdr:col>
      <xdr:colOff>177800</xdr:colOff>
      <xdr:row>74</xdr:row>
      <xdr:rowOff>44013</xdr:rowOff>
    </xdr:to>
    <xdr:sp macro="" textlink="">
      <xdr:nvSpPr>
        <xdr:cNvPr id="631" name="フローチャート: 判断 630"/>
        <xdr:cNvSpPr/>
      </xdr:nvSpPr>
      <xdr:spPr>
        <a:xfrm>
          <a:off x="16268700" y="1262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91649</xdr:rowOff>
    </xdr:from>
    <xdr:to>
      <xdr:col>81</xdr:col>
      <xdr:colOff>50800</xdr:colOff>
      <xdr:row>76</xdr:row>
      <xdr:rowOff>100473</xdr:rowOff>
    </xdr:to>
    <xdr:cxnSp macro="">
      <xdr:nvCxnSpPr>
        <xdr:cNvPr id="632" name="直線コネクタ 631"/>
        <xdr:cNvCxnSpPr/>
      </xdr:nvCxnSpPr>
      <xdr:spPr>
        <a:xfrm>
          <a:off x="14592300" y="13121849"/>
          <a:ext cx="8890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127282</xdr:rowOff>
    </xdr:from>
    <xdr:to>
      <xdr:col>81</xdr:col>
      <xdr:colOff>101600</xdr:colOff>
      <xdr:row>74</xdr:row>
      <xdr:rowOff>57432</xdr:rowOff>
    </xdr:to>
    <xdr:sp macro="" textlink="">
      <xdr:nvSpPr>
        <xdr:cNvPr id="633" name="フローチャート: 判断 632"/>
        <xdr:cNvSpPr/>
      </xdr:nvSpPr>
      <xdr:spPr>
        <a:xfrm>
          <a:off x="15430500" y="1264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73959</xdr:rowOff>
    </xdr:from>
    <xdr:ext cx="534377" cy="259045"/>
    <xdr:sp macro="" textlink="">
      <xdr:nvSpPr>
        <xdr:cNvPr id="634" name="テキスト ボックス 633"/>
        <xdr:cNvSpPr txBox="1"/>
      </xdr:nvSpPr>
      <xdr:spPr>
        <a:xfrm>
          <a:off x="15214111" y="1241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91215</xdr:rowOff>
    </xdr:from>
    <xdr:to>
      <xdr:col>76</xdr:col>
      <xdr:colOff>114300</xdr:colOff>
      <xdr:row>76</xdr:row>
      <xdr:rowOff>91649</xdr:rowOff>
    </xdr:to>
    <xdr:cxnSp macro="">
      <xdr:nvCxnSpPr>
        <xdr:cNvPr id="635" name="直線コネクタ 634"/>
        <xdr:cNvCxnSpPr/>
      </xdr:nvCxnSpPr>
      <xdr:spPr>
        <a:xfrm>
          <a:off x="13703300" y="13121415"/>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151262</xdr:rowOff>
    </xdr:from>
    <xdr:to>
      <xdr:col>76</xdr:col>
      <xdr:colOff>165100</xdr:colOff>
      <xdr:row>74</xdr:row>
      <xdr:rowOff>81412</xdr:rowOff>
    </xdr:to>
    <xdr:sp macro="" textlink="">
      <xdr:nvSpPr>
        <xdr:cNvPr id="636" name="フローチャート: 判断 635"/>
        <xdr:cNvSpPr/>
      </xdr:nvSpPr>
      <xdr:spPr>
        <a:xfrm>
          <a:off x="145415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97939</xdr:rowOff>
    </xdr:from>
    <xdr:ext cx="534377" cy="259045"/>
    <xdr:sp macro="" textlink="">
      <xdr:nvSpPr>
        <xdr:cNvPr id="637" name="テキスト ボックス 636"/>
        <xdr:cNvSpPr txBox="1"/>
      </xdr:nvSpPr>
      <xdr:spPr>
        <a:xfrm>
          <a:off x="14325111" y="1244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91215</xdr:rowOff>
    </xdr:from>
    <xdr:to>
      <xdr:col>71</xdr:col>
      <xdr:colOff>177800</xdr:colOff>
      <xdr:row>76</xdr:row>
      <xdr:rowOff>95855</xdr:rowOff>
    </xdr:to>
    <xdr:cxnSp macro="">
      <xdr:nvCxnSpPr>
        <xdr:cNvPr id="638" name="直線コネクタ 637"/>
        <xdr:cNvCxnSpPr/>
      </xdr:nvCxnSpPr>
      <xdr:spPr>
        <a:xfrm flipV="1">
          <a:off x="12814300" y="13121415"/>
          <a:ext cx="889000" cy="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135603</xdr:rowOff>
    </xdr:from>
    <xdr:to>
      <xdr:col>72</xdr:col>
      <xdr:colOff>38100</xdr:colOff>
      <xdr:row>74</xdr:row>
      <xdr:rowOff>65753</xdr:rowOff>
    </xdr:to>
    <xdr:sp macro="" textlink="">
      <xdr:nvSpPr>
        <xdr:cNvPr id="639" name="フローチャート: 判断 638"/>
        <xdr:cNvSpPr/>
      </xdr:nvSpPr>
      <xdr:spPr>
        <a:xfrm>
          <a:off x="13652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82280</xdr:rowOff>
    </xdr:from>
    <xdr:ext cx="534377" cy="259045"/>
    <xdr:sp macro="" textlink="">
      <xdr:nvSpPr>
        <xdr:cNvPr id="640" name="テキスト ボックス 639"/>
        <xdr:cNvSpPr txBox="1"/>
      </xdr:nvSpPr>
      <xdr:spPr>
        <a:xfrm>
          <a:off x="13436111" y="124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112423</xdr:rowOff>
    </xdr:from>
    <xdr:to>
      <xdr:col>67</xdr:col>
      <xdr:colOff>101600</xdr:colOff>
      <xdr:row>74</xdr:row>
      <xdr:rowOff>42573</xdr:rowOff>
    </xdr:to>
    <xdr:sp macro="" textlink="">
      <xdr:nvSpPr>
        <xdr:cNvPr id="641" name="フローチャート: 判断 640"/>
        <xdr:cNvSpPr/>
      </xdr:nvSpPr>
      <xdr:spPr>
        <a:xfrm>
          <a:off x="12763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59100</xdr:rowOff>
    </xdr:from>
    <xdr:ext cx="534377" cy="259045"/>
    <xdr:sp macro="" textlink="">
      <xdr:nvSpPr>
        <xdr:cNvPr id="642" name="テキスト ボックス 641"/>
        <xdr:cNvSpPr txBox="1"/>
      </xdr:nvSpPr>
      <xdr:spPr>
        <a:xfrm>
          <a:off x="12547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63159</xdr:rowOff>
    </xdr:from>
    <xdr:to>
      <xdr:col>85</xdr:col>
      <xdr:colOff>177800</xdr:colOff>
      <xdr:row>76</xdr:row>
      <xdr:rowOff>164759</xdr:rowOff>
    </xdr:to>
    <xdr:sp macro="" textlink="">
      <xdr:nvSpPr>
        <xdr:cNvPr id="648" name="楕円 647"/>
        <xdr:cNvSpPr/>
      </xdr:nvSpPr>
      <xdr:spPr>
        <a:xfrm>
          <a:off x="16268700" y="1309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149536</xdr:rowOff>
    </xdr:from>
    <xdr:ext cx="534377" cy="259045"/>
    <xdr:sp macro="" textlink="">
      <xdr:nvSpPr>
        <xdr:cNvPr id="649" name="公債費該当値テキスト"/>
        <xdr:cNvSpPr txBox="1"/>
      </xdr:nvSpPr>
      <xdr:spPr>
        <a:xfrm>
          <a:off x="16370300" y="1300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49673</xdr:rowOff>
    </xdr:from>
    <xdr:to>
      <xdr:col>81</xdr:col>
      <xdr:colOff>101600</xdr:colOff>
      <xdr:row>76</xdr:row>
      <xdr:rowOff>151273</xdr:rowOff>
    </xdr:to>
    <xdr:sp macro="" textlink="">
      <xdr:nvSpPr>
        <xdr:cNvPr id="650" name="楕円 649"/>
        <xdr:cNvSpPr/>
      </xdr:nvSpPr>
      <xdr:spPr>
        <a:xfrm>
          <a:off x="15430500" y="1307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142400</xdr:rowOff>
    </xdr:from>
    <xdr:ext cx="534377" cy="259045"/>
    <xdr:sp macro="" textlink="">
      <xdr:nvSpPr>
        <xdr:cNvPr id="651" name="テキスト ボックス 650"/>
        <xdr:cNvSpPr txBox="1"/>
      </xdr:nvSpPr>
      <xdr:spPr>
        <a:xfrm>
          <a:off x="15214111" y="1317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40849</xdr:rowOff>
    </xdr:from>
    <xdr:to>
      <xdr:col>76</xdr:col>
      <xdr:colOff>165100</xdr:colOff>
      <xdr:row>76</xdr:row>
      <xdr:rowOff>142449</xdr:rowOff>
    </xdr:to>
    <xdr:sp macro="" textlink="">
      <xdr:nvSpPr>
        <xdr:cNvPr id="652" name="楕円 651"/>
        <xdr:cNvSpPr/>
      </xdr:nvSpPr>
      <xdr:spPr>
        <a:xfrm>
          <a:off x="14541500" y="1307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133576</xdr:rowOff>
    </xdr:from>
    <xdr:ext cx="534377" cy="259045"/>
    <xdr:sp macro="" textlink="">
      <xdr:nvSpPr>
        <xdr:cNvPr id="653" name="テキスト ボックス 652"/>
        <xdr:cNvSpPr txBox="1"/>
      </xdr:nvSpPr>
      <xdr:spPr>
        <a:xfrm>
          <a:off x="14325111" y="1316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40415</xdr:rowOff>
    </xdr:from>
    <xdr:to>
      <xdr:col>72</xdr:col>
      <xdr:colOff>38100</xdr:colOff>
      <xdr:row>76</xdr:row>
      <xdr:rowOff>142015</xdr:rowOff>
    </xdr:to>
    <xdr:sp macro="" textlink="">
      <xdr:nvSpPr>
        <xdr:cNvPr id="654" name="楕円 653"/>
        <xdr:cNvSpPr/>
      </xdr:nvSpPr>
      <xdr:spPr>
        <a:xfrm>
          <a:off x="13652500" y="1307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133142</xdr:rowOff>
    </xdr:from>
    <xdr:ext cx="534377" cy="259045"/>
    <xdr:sp macro="" textlink="">
      <xdr:nvSpPr>
        <xdr:cNvPr id="655" name="テキスト ボックス 654"/>
        <xdr:cNvSpPr txBox="1"/>
      </xdr:nvSpPr>
      <xdr:spPr>
        <a:xfrm>
          <a:off x="13436111" y="1316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45055</xdr:rowOff>
    </xdr:from>
    <xdr:to>
      <xdr:col>67</xdr:col>
      <xdr:colOff>101600</xdr:colOff>
      <xdr:row>76</xdr:row>
      <xdr:rowOff>146655</xdr:rowOff>
    </xdr:to>
    <xdr:sp macro="" textlink="">
      <xdr:nvSpPr>
        <xdr:cNvPr id="656" name="楕円 655"/>
        <xdr:cNvSpPr/>
      </xdr:nvSpPr>
      <xdr:spPr>
        <a:xfrm>
          <a:off x="12763500" y="1307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137782</xdr:rowOff>
    </xdr:from>
    <xdr:ext cx="534377" cy="259045"/>
    <xdr:sp macro="" textlink="">
      <xdr:nvSpPr>
        <xdr:cNvPr id="657" name="テキスト ボックス 656"/>
        <xdr:cNvSpPr txBox="1"/>
      </xdr:nvSpPr>
      <xdr:spPr>
        <a:xfrm>
          <a:off x="12547111" y="1316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143861</xdr:rowOff>
    </xdr:from>
    <xdr:to>
      <xdr:col>85</xdr:col>
      <xdr:colOff>126364</xdr:colOff>
      <xdr:row>98</xdr:row>
      <xdr:rowOff>101592</xdr:rowOff>
    </xdr:to>
    <xdr:cxnSp macro="">
      <xdr:nvCxnSpPr>
        <xdr:cNvPr id="679" name="直線コネクタ 678"/>
        <xdr:cNvCxnSpPr/>
      </xdr:nvCxnSpPr>
      <xdr:spPr>
        <a:xfrm flipV="1">
          <a:off x="16317595" y="15574361"/>
          <a:ext cx="1269" cy="1329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105419</xdr:rowOff>
    </xdr:from>
    <xdr:ext cx="469744" cy="259045"/>
    <xdr:sp macro="" textlink="">
      <xdr:nvSpPr>
        <xdr:cNvPr id="680" name="積立金最小値テキスト"/>
        <xdr:cNvSpPr txBox="1"/>
      </xdr:nvSpPr>
      <xdr:spPr>
        <a:xfrm>
          <a:off x="16370300" y="1690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101592</xdr:rowOff>
    </xdr:from>
    <xdr:to>
      <xdr:col>86</xdr:col>
      <xdr:colOff>25400</xdr:colOff>
      <xdr:row>98</xdr:row>
      <xdr:rowOff>101592</xdr:rowOff>
    </xdr:to>
    <xdr:cxnSp macro="">
      <xdr:nvCxnSpPr>
        <xdr:cNvPr id="681" name="直線コネクタ 680"/>
        <xdr:cNvCxnSpPr/>
      </xdr:nvCxnSpPr>
      <xdr:spPr>
        <a:xfrm>
          <a:off x="16230600" y="1690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90538</xdr:rowOff>
    </xdr:from>
    <xdr:ext cx="534377" cy="259045"/>
    <xdr:sp macro="" textlink="">
      <xdr:nvSpPr>
        <xdr:cNvPr id="682" name="積立金最大値テキスト"/>
        <xdr:cNvSpPr txBox="1"/>
      </xdr:nvSpPr>
      <xdr:spPr>
        <a:xfrm>
          <a:off x="16370300" y="1534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143861</xdr:rowOff>
    </xdr:from>
    <xdr:to>
      <xdr:col>86</xdr:col>
      <xdr:colOff>25400</xdr:colOff>
      <xdr:row>90</xdr:row>
      <xdr:rowOff>143861</xdr:rowOff>
    </xdr:to>
    <xdr:cxnSp macro="">
      <xdr:nvCxnSpPr>
        <xdr:cNvPr id="683" name="直線コネクタ 682"/>
        <xdr:cNvCxnSpPr/>
      </xdr:nvCxnSpPr>
      <xdr:spPr>
        <a:xfrm>
          <a:off x="16230600" y="15574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96448</xdr:rowOff>
    </xdr:from>
    <xdr:to>
      <xdr:col>85</xdr:col>
      <xdr:colOff>127000</xdr:colOff>
      <xdr:row>98</xdr:row>
      <xdr:rowOff>9649</xdr:rowOff>
    </xdr:to>
    <xdr:cxnSp macro="">
      <xdr:nvCxnSpPr>
        <xdr:cNvPr id="684" name="直線コネクタ 683"/>
        <xdr:cNvCxnSpPr/>
      </xdr:nvCxnSpPr>
      <xdr:spPr>
        <a:xfrm flipV="1">
          <a:off x="15481300" y="16727098"/>
          <a:ext cx="838200" cy="8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156835</xdr:rowOff>
    </xdr:from>
    <xdr:ext cx="534377" cy="259045"/>
    <xdr:sp macro="" textlink="">
      <xdr:nvSpPr>
        <xdr:cNvPr id="685" name="積立金平均値テキスト"/>
        <xdr:cNvSpPr txBox="1"/>
      </xdr:nvSpPr>
      <xdr:spPr>
        <a:xfrm>
          <a:off x="16370300" y="16444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133958</xdr:rowOff>
    </xdr:from>
    <xdr:to>
      <xdr:col>85</xdr:col>
      <xdr:colOff>177800</xdr:colOff>
      <xdr:row>97</xdr:row>
      <xdr:rowOff>64108</xdr:rowOff>
    </xdr:to>
    <xdr:sp macro="" textlink="">
      <xdr:nvSpPr>
        <xdr:cNvPr id="686" name="フローチャート: 判断 685"/>
        <xdr:cNvSpPr/>
      </xdr:nvSpPr>
      <xdr:spPr>
        <a:xfrm>
          <a:off x="16268700" y="16593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156662</xdr:rowOff>
    </xdr:from>
    <xdr:to>
      <xdr:col>81</xdr:col>
      <xdr:colOff>50800</xdr:colOff>
      <xdr:row>98</xdr:row>
      <xdr:rowOff>9649</xdr:rowOff>
    </xdr:to>
    <xdr:cxnSp macro="">
      <xdr:nvCxnSpPr>
        <xdr:cNvPr id="687" name="直線コネクタ 686"/>
        <xdr:cNvCxnSpPr/>
      </xdr:nvCxnSpPr>
      <xdr:spPr>
        <a:xfrm>
          <a:off x="14592300" y="16787312"/>
          <a:ext cx="889000" cy="2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80876</xdr:rowOff>
    </xdr:from>
    <xdr:to>
      <xdr:col>81</xdr:col>
      <xdr:colOff>101600</xdr:colOff>
      <xdr:row>96</xdr:row>
      <xdr:rowOff>11026</xdr:rowOff>
    </xdr:to>
    <xdr:sp macro="" textlink="">
      <xdr:nvSpPr>
        <xdr:cNvPr id="688" name="フローチャート: 判断 687"/>
        <xdr:cNvSpPr/>
      </xdr:nvSpPr>
      <xdr:spPr>
        <a:xfrm>
          <a:off x="15430500" y="1636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27553</xdr:rowOff>
    </xdr:from>
    <xdr:ext cx="534377" cy="259045"/>
    <xdr:sp macro="" textlink="">
      <xdr:nvSpPr>
        <xdr:cNvPr id="689" name="テキスト ボックス 688"/>
        <xdr:cNvSpPr txBox="1"/>
      </xdr:nvSpPr>
      <xdr:spPr>
        <a:xfrm>
          <a:off x="15214111" y="1614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144935</xdr:rowOff>
    </xdr:from>
    <xdr:to>
      <xdr:col>76</xdr:col>
      <xdr:colOff>114300</xdr:colOff>
      <xdr:row>97</xdr:row>
      <xdr:rowOff>156662</xdr:rowOff>
    </xdr:to>
    <xdr:cxnSp macro="">
      <xdr:nvCxnSpPr>
        <xdr:cNvPr id="690" name="直線コネクタ 689"/>
        <xdr:cNvCxnSpPr/>
      </xdr:nvCxnSpPr>
      <xdr:spPr>
        <a:xfrm>
          <a:off x="13703300" y="16775585"/>
          <a:ext cx="889000" cy="1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19658</xdr:rowOff>
    </xdr:from>
    <xdr:to>
      <xdr:col>76</xdr:col>
      <xdr:colOff>165100</xdr:colOff>
      <xdr:row>97</xdr:row>
      <xdr:rowOff>121258</xdr:rowOff>
    </xdr:to>
    <xdr:sp macro="" textlink="">
      <xdr:nvSpPr>
        <xdr:cNvPr id="691" name="フローチャート: 判断 690"/>
        <xdr:cNvSpPr/>
      </xdr:nvSpPr>
      <xdr:spPr>
        <a:xfrm>
          <a:off x="14541500" y="166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137785</xdr:rowOff>
    </xdr:from>
    <xdr:ext cx="534377" cy="259045"/>
    <xdr:sp macro="" textlink="">
      <xdr:nvSpPr>
        <xdr:cNvPr id="692" name="テキスト ボックス 691"/>
        <xdr:cNvSpPr txBox="1"/>
      </xdr:nvSpPr>
      <xdr:spPr>
        <a:xfrm>
          <a:off x="14325111" y="1642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85820</xdr:rowOff>
    </xdr:from>
    <xdr:to>
      <xdr:col>71</xdr:col>
      <xdr:colOff>177800</xdr:colOff>
      <xdr:row>97</xdr:row>
      <xdr:rowOff>144935</xdr:rowOff>
    </xdr:to>
    <xdr:cxnSp macro="">
      <xdr:nvCxnSpPr>
        <xdr:cNvPr id="693" name="直線コネクタ 692"/>
        <xdr:cNvCxnSpPr/>
      </xdr:nvCxnSpPr>
      <xdr:spPr>
        <a:xfrm>
          <a:off x="12814300" y="16716470"/>
          <a:ext cx="889000" cy="5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162669</xdr:rowOff>
    </xdr:from>
    <xdr:to>
      <xdr:col>72</xdr:col>
      <xdr:colOff>38100</xdr:colOff>
      <xdr:row>97</xdr:row>
      <xdr:rowOff>92819</xdr:rowOff>
    </xdr:to>
    <xdr:sp macro="" textlink="">
      <xdr:nvSpPr>
        <xdr:cNvPr id="694" name="フローチャート: 判断 693"/>
        <xdr:cNvSpPr/>
      </xdr:nvSpPr>
      <xdr:spPr>
        <a:xfrm>
          <a:off x="13652500" y="1662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109346</xdr:rowOff>
    </xdr:from>
    <xdr:ext cx="534377" cy="259045"/>
    <xdr:sp macro="" textlink="">
      <xdr:nvSpPr>
        <xdr:cNvPr id="695" name="テキスト ボックス 694"/>
        <xdr:cNvSpPr txBox="1"/>
      </xdr:nvSpPr>
      <xdr:spPr>
        <a:xfrm>
          <a:off x="13436111" y="1639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145752</xdr:rowOff>
    </xdr:from>
    <xdr:to>
      <xdr:col>67</xdr:col>
      <xdr:colOff>101600</xdr:colOff>
      <xdr:row>96</xdr:row>
      <xdr:rowOff>75902</xdr:rowOff>
    </xdr:to>
    <xdr:sp macro="" textlink="">
      <xdr:nvSpPr>
        <xdr:cNvPr id="696" name="フローチャート: 判断 695"/>
        <xdr:cNvSpPr/>
      </xdr:nvSpPr>
      <xdr:spPr>
        <a:xfrm>
          <a:off x="12763500" y="1643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92429</xdr:rowOff>
    </xdr:from>
    <xdr:ext cx="534377" cy="259045"/>
    <xdr:sp macro="" textlink="">
      <xdr:nvSpPr>
        <xdr:cNvPr id="697" name="テキスト ボックス 696"/>
        <xdr:cNvSpPr txBox="1"/>
      </xdr:nvSpPr>
      <xdr:spPr>
        <a:xfrm>
          <a:off x="12547111" y="1620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45648</xdr:rowOff>
    </xdr:from>
    <xdr:to>
      <xdr:col>85</xdr:col>
      <xdr:colOff>177800</xdr:colOff>
      <xdr:row>97</xdr:row>
      <xdr:rowOff>147248</xdr:rowOff>
    </xdr:to>
    <xdr:sp macro="" textlink="">
      <xdr:nvSpPr>
        <xdr:cNvPr id="703" name="楕円 702"/>
        <xdr:cNvSpPr/>
      </xdr:nvSpPr>
      <xdr:spPr>
        <a:xfrm>
          <a:off x="16268700" y="1667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24075</xdr:rowOff>
    </xdr:from>
    <xdr:ext cx="469744" cy="259045"/>
    <xdr:sp macro="" textlink="">
      <xdr:nvSpPr>
        <xdr:cNvPr id="704" name="積立金該当値テキスト"/>
        <xdr:cNvSpPr txBox="1"/>
      </xdr:nvSpPr>
      <xdr:spPr>
        <a:xfrm>
          <a:off x="16370300" y="1665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130299</xdr:rowOff>
    </xdr:from>
    <xdr:to>
      <xdr:col>81</xdr:col>
      <xdr:colOff>101600</xdr:colOff>
      <xdr:row>98</xdr:row>
      <xdr:rowOff>60449</xdr:rowOff>
    </xdr:to>
    <xdr:sp macro="" textlink="">
      <xdr:nvSpPr>
        <xdr:cNvPr id="705" name="楕円 704"/>
        <xdr:cNvSpPr/>
      </xdr:nvSpPr>
      <xdr:spPr>
        <a:xfrm>
          <a:off x="15430500" y="1676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51576</xdr:rowOff>
    </xdr:from>
    <xdr:ext cx="469744" cy="259045"/>
    <xdr:sp macro="" textlink="">
      <xdr:nvSpPr>
        <xdr:cNvPr id="706" name="テキスト ボックス 705"/>
        <xdr:cNvSpPr txBox="1"/>
      </xdr:nvSpPr>
      <xdr:spPr>
        <a:xfrm>
          <a:off x="15246428" y="1685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105862</xdr:rowOff>
    </xdr:from>
    <xdr:to>
      <xdr:col>76</xdr:col>
      <xdr:colOff>165100</xdr:colOff>
      <xdr:row>98</xdr:row>
      <xdr:rowOff>36012</xdr:rowOff>
    </xdr:to>
    <xdr:sp macro="" textlink="">
      <xdr:nvSpPr>
        <xdr:cNvPr id="707" name="楕円 706"/>
        <xdr:cNvSpPr/>
      </xdr:nvSpPr>
      <xdr:spPr>
        <a:xfrm>
          <a:off x="14541500" y="167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27139</xdr:rowOff>
    </xdr:from>
    <xdr:ext cx="469744" cy="259045"/>
    <xdr:sp macro="" textlink="">
      <xdr:nvSpPr>
        <xdr:cNvPr id="708" name="テキスト ボックス 707"/>
        <xdr:cNvSpPr txBox="1"/>
      </xdr:nvSpPr>
      <xdr:spPr>
        <a:xfrm>
          <a:off x="14357428" y="1682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94135</xdr:rowOff>
    </xdr:from>
    <xdr:to>
      <xdr:col>72</xdr:col>
      <xdr:colOff>38100</xdr:colOff>
      <xdr:row>98</xdr:row>
      <xdr:rowOff>24285</xdr:rowOff>
    </xdr:to>
    <xdr:sp macro="" textlink="">
      <xdr:nvSpPr>
        <xdr:cNvPr id="709" name="楕円 708"/>
        <xdr:cNvSpPr/>
      </xdr:nvSpPr>
      <xdr:spPr>
        <a:xfrm>
          <a:off x="13652500" y="1672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15412</xdr:rowOff>
    </xdr:from>
    <xdr:ext cx="469744" cy="259045"/>
    <xdr:sp macro="" textlink="">
      <xdr:nvSpPr>
        <xdr:cNvPr id="710" name="テキスト ボックス 709"/>
        <xdr:cNvSpPr txBox="1"/>
      </xdr:nvSpPr>
      <xdr:spPr>
        <a:xfrm>
          <a:off x="13468428" y="1681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35020</xdr:rowOff>
    </xdr:from>
    <xdr:to>
      <xdr:col>67</xdr:col>
      <xdr:colOff>101600</xdr:colOff>
      <xdr:row>97</xdr:row>
      <xdr:rowOff>136620</xdr:rowOff>
    </xdr:to>
    <xdr:sp macro="" textlink="">
      <xdr:nvSpPr>
        <xdr:cNvPr id="711" name="楕円 710"/>
        <xdr:cNvSpPr/>
      </xdr:nvSpPr>
      <xdr:spPr>
        <a:xfrm>
          <a:off x="12763500" y="1666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127747</xdr:rowOff>
    </xdr:from>
    <xdr:ext cx="469744" cy="259045"/>
    <xdr:sp macro="" textlink="">
      <xdr:nvSpPr>
        <xdr:cNvPr id="712" name="テキスト ボックス 711"/>
        <xdr:cNvSpPr txBox="1"/>
      </xdr:nvSpPr>
      <xdr:spPr>
        <a:xfrm>
          <a:off x="12579428" y="1675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130229</xdr:rowOff>
    </xdr:from>
    <xdr:to>
      <xdr:col>116</xdr:col>
      <xdr:colOff>62864</xdr:colOff>
      <xdr:row>39</xdr:row>
      <xdr:rowOff>98878</xdr:rowOff>
    </xdr:to>
    <xdr:cxnSp macro="">
      <xdr:nvCxnSpPr>
        <xdr:cNvPr id="738" name="直線コネクタ 737"/>
        <xdr:cNvCxnSpPr/>
      </xdr:nvCxnSpPr>
      <xdr:spPr>
        <a:xfrm flipV="1">
          <a:off x="22159595" y="5273729"/>
          <a:ext cx="1269" cy="1511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76906</xdr:rowOff>
    </xdr:from>
    <xdr:ext cx="534377" cy="259045"/>
    <xdr:sp macro="" textlink="">
      <xdr:nvSpPr>
        <xdr:cNvPr id="741" name="投資及び出資金最大値テキスト"/>
        <xdr:cNvSpPr txBox="1"/>
      </xdr:nvSpPr>
      <xdr:spPr>
        <a:xfrm>
          <a:off x="22212300" y="504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130229</xdr:rowOff>
    </xdr:from>
    <xdr:to>
      <xdr:col>116</xdr:col>
      <xdr:colOff>152400</xdr:colOff>
      <xdr:row>30</xdr:row>
      <xdr:rowOff>130229</xdr:rowOff>
    </xdr:to>
    <xdr:cxnSp macro="">
      <xdr:nvCxnSpPr>
        <xdr:cNvPr id="742" name="直線コネクタ 741"/>
        <xdr:cNvCxnSpPr/>
      </xdr:nvCxnSpPr>
      <xdr:spPr>
        <a:xfrm>
          <a:off x="22072600" y="527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130392</xdr:rowOff>
    </xdr:from>
    <xdr:ext cx="469744" cy="259045"/>
    <xdr:sp macro="" textlink="">
      <xdr:nvSpPr>
        <xdr:cNvPr id="744" name="投資及び出資金平均値テキスト"/>
        <xdr:cNvSpPr txBox="1"/>
      </xdr:nvSpPr>
      <xdr:spPr>
        <a:xfrm>
          <a:off x="22212300" y="6302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107515</xdr:rowOff>
    </xdr:from>
    <xdr:to>
      <xdr:col>116</xdr:col>
      <xdr:colOff>114300</xdr:colOff>
      <xdr:row>38</xdr:row>
      <xdr:rowOff>37664</xdr:rowOff>
    </xdr:to>
    <xdr:sp macro="" textlink="">
      <xdr:nvSpPr>
        <xdr:cNvPr id="745" name="フローチャート: 判断 744"/>
        <xdr:cNvSpPr/>
      </xdr:nvSpPr>
      <xdr:spPr>
        <a:xfrm>
          <a:off x="22110700" y="6451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133314</xdr:rowOff>
    </xdr:from>
    <xdr:to>
      <xdr:col>112</xdr:col>
      <xdr:colOff>38100</xdr:colOff>
      <xdr:row>38</xdr:row>
      <xdr:rowOff>63464</xdr:rowOff>
    </xdr:to>
    <xdr:sp macro="" textlink="">
      <xdr:nvSpPr>
        <xdr:cNvPr id="747" name="フローチャート: 判断 746"/>
        <xdr:cNvSpPr/>
      </xdr:nvSpPr>
      <xdr:spPr>
        <a:xfrm>
          <a:off x="21272500" y="64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79991</xdr:rowOff>
    </xdr:from>
    <xdr:ext cx="469744" cy="259045"/>
    <xdr:sp macro="" textlink="">
      <xdr:nvSpPr>
        <xdr:cNvPr id="748" name="テキスト ボックス 747"/>
        <xdr:cNvSpPr txBox="1"/>
      </xdr:nvSpPr>
      <xdr:spPr>
        <a:xfrm>
          <a:off x="21088428" y="6252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162488</xdr:rowOff>
    </xdr:from>
    <xdr:to>
      <xdr:col>107</xdr:col>
      <xdr:colOff>101600</xdr:colOff>
      <xdr:row>38</xdr:row>
      <xdr:rowOff>92638</xdr:rowOff>
    </xdr:to>
    <xdr:sp macro="" textlink="">
      <xdr:nvSpPr>
        <xdr:cNvPr id="750" name="フローチャート: 判断 749"/>
        <xdr:cNvSpPr/>
      </xdr:nvSpPr>
      <xdr:spPr>
        <a:xfrm>
          <a:off x="20383500" y="650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109164</xdr:rowOff>
    </xdr:from>
    <xdr:ext cx="469744" cy="259045"/>
    <xdr:sp macro="" textlink="">
      <xdr:nvSpPr>
        <xdr:cNvPr id="751" name="テキスト ボックス 750"/>
        <xdr:cNvSpPr txBox="1"/>
      </xdr:nvSpPr>
      <xdr:spPr>
        <a:xfrm>
          <a:off x="20199428" y="628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93001</xdr:rowOff>
    </xdr:from>
    <xdr:to>
      <xdr:col>102</xdr:col>
      <xdr:colOff>114300</xdr:colOff>
      <xdr:row>39</xdr:row>
      <xdr:rowOff>98878</xdr:rowOff>
    </xdr:to>
    <xdr:cxnSp macro="">
      <xdr:nvCxnSpPr>
        <xdr:cNvPr id="752" name="直線コネクタ 751"/>
        <xdr:cNvCxnSpPr/>
      </xdr:nvCxnSpPr>
      <xdr:spPr>
        <a:xfrm>
          <a:off x="18656300" y="6779551"/>
          <a:ext cx="889000" cy="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117747</xdr:rowOff>
    </xdr:from>
    <xdr:to>
      <xdr:col>102</xdr:col>
      <xdr:colOff>165100</xdr:colOff>
      <xdr:row>38</xdr:row>
      <xdr:rowOff>47897</xdr:rowOff>
    </xdr:to>
    <xdr:sp macro="" textlink="">
      <xdr:nvSpPr>
        <xdr:cNvPr id="753" name="フローチャート: 判断 752"/>
        <xdr:cNvSpPr/>
      </xdr:nvSpPr>
      <xdr:spPr>
        <a:xfrm>
          <a:off x="19494500" y="64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64424</xdr:rowOff>
    </xdr:from>
    <xdr:ext cx="469744" cy="259045"/>
    <xdr:sp macro="" textlink="">
      <xdr:nvSpPr>
        <xdr:cNvPr id="754" name="テキスト ボックス 753"/>
        <xdr:cNvSpPr txBox="1"/>
      </xdr:nvSpPr>
      <xdr:spPr>
        <a:xfrm>
          <a:off x="19310428" y="623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16401</xdr:rowOff>
    </xdr:from>
    <xdr:to>
      <xdr:col>98</xdr:col>
      <xdr:colOff>38100</xdr:colOff>
      <xdr:row>38</xdr:row>
      <xdr:rowOff>118001</xdr:rowOff>
    </xdr:to>
    <xdr:sp macro="" textlink="">
      <xdr:nvSpPr>
        <xdr:cNvPr id="755" name="フローチャート: 判断 754"/>
        <xdr:cNvSpPr/>
      </xdr:nvSpPr>
      <xdr:spPr>
        <a:xfrm>
          <a:off x="18605500" y="653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134528</xdr:rowOff>
    </xdr:from>
    <xdr:ext cx="469744" cy="259045"/>
    <xdr:sp macro="" textlink="">
      <xdr:nvSpPr>
        <xdr:cNvPr id="756" name="テキスト ボックス 755"/>
        <xdr:cNvSpPr txBox="1"/>
      </xdr:nvSpPr>
      <xdr:spPr>
        <a:xfrm>
          <a:off x="18421428" y="6306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42201</xdr:rowOff>
    </xdr:from>
    <xdr:to>
      <xdr:col>98</xdr:col>
      <xdr:colOff>38100</xdr:colOff>
      <xdr:row>39</xdr:row>
      <xdr:rowOff>143801</xdr:rowOff>
    </xdr:to>
    <xdr:sp macro="" textlink="">
      <xdr:nvSpPr>
        <xdr:cNvPr id="770" name="楕円 769"/>
        <xdr:cNvSpPr/>
      </xdr:nvSpPr>
      <xdr:spPr>
        <a:xfrm>
          <a:off x="18605500" y="672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134928</xdr:rowOff>
    </xdr:from>
    <xdr:ext cx="313932" cy="259045"/>
    <xdr:sp macro="" textlink="">
      <xdr:nvSpPr>
        <xdr:cNvPr id="771" name="テキスト ボックス 770"/>
        <xdr:cNvSpPr txBox="1"/>
      </xdr:nvSpPr>
      <xdr:spPr>
        <a:xfrm>
          <a:off x="18499333" y="68214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2" name="直線コネクタ 781"/>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3" name="テキスト ボックス 782"/>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6" name="直線コネクタ 785"/>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7" name="テキスト ボックス 786"/>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35801</xdr:rowOff>
    </xdr:from>
    <xdr:to>
      <xdr:col>116</xdr:col>
      <xdr:colOff>62864</xdr:colOff>
      <xdr:row>58</xdr:row>
      <xdr:rowOff>25400</xdr:rowOff>
    </xdr:to>
    <xdr:cxnSp macro="">
      <xdr:nvCxnSpPr>
        <xdr:cNvPr id="791" name="直線コネクタ 790"/>
        <xdr:cNvCxnSpPr/>
      </xdr:nvCxnSpPr>
      <xdr:spPr>
        <a:xfrm flipV="1">
          <a:off x="22159595" y="8779751"/>
          <a:ext cx="1269" cy="118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2"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3" name="直線コネクタ 792"/>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153928</xdr:rowOff>
    </xdr:from>
    <xdr:ext cx="534377" cy="259045"/>
    <xdr:sp macro="" textlink="">
      <xdr:nvSpPr>
        <xdr:cNvPr id="794" name="貸付金最大値テキスト"/>
        <xdr:cNvSpPr txBox="1"/>
      </xdr:nvSpPr>
      <xdr:spPr>
        <a:xfrm>
          <a:off x="22212300" y="855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35801</xdr:rowOff>
    </xdr:from>
    <xdr:to>
      <xdr:col>116</xdr:col>
      <xdr:colOff>152400</xdr:colOff>
      <xdr:row>51</xdr:row>
      <xdr:rowOff>35801</xdr:rowOff>
    </xdr:to>
    <xdr:cxnSp macro="">
      <xdr:nvCxnSpPr>
        <xdr:cNvPr id="795" name="直線コネクタ 794"/>
        <xdr:cNvCxnSpPr/>
      </xdr:nvCxnSpPr>
      <xdr:spPr>
        <a:xfrm>
          <a:off x="22072600" y="877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156673</xdr:rowOff>
    </xdr:from>
    <xdr:to>
      <xdr:col>116</xdr:col>
      <xdr:colOff>63500</xdr:colOff>
      <xdr:row>57</xdr:row>
      <xdr:rowOff>165874</xdr:rowOff>
    </xdr:to>
    <xdr:cxnSp macro="">
      <xdr:nvCxnSpPr>
        <xdr:cNvPr id="796" name="直線コネクタ 795"/>
        <xdr:cNvCxnSpPr/>
      </xdr:nvCxnSpPr>
      <xdr:spPr>
        <a:xfrm>
          <a:off x="21323300" y="9929323"/>
          <a:ext cx="838200" cy="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54398</xdr:rowOff>
    </xdr:from>
    <xdr:ext cx="469744" cy="259045"/>
    <xdr:sp macro="" textlink="">
      <xdr:nvSpPr>
        <xdr:cNvPr id="797" name="貸付金平均値テキスト"/>
        <xdr:cNvSpPr txBox="1"/>
      </xdr:nvSpPr>
      <xdr:spPr>
        <a:xfrm>
          <a:off x="22212300" y="9484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31521</xdr:rowOff>
    </xdr:from>
    <xdr:to>
      <xdr:col>116</xdr:col>
      <xdr:colOff>114300</xdr:colOff>
      <xdr:row>56</xdr:row>
      <xdr:rowOff>133121</xdr:rowOff>
    </xdr:to>
    <xdr:sp macro="" textlink="">
      <xdr:nvSpPr>
        <xdr:cNvPr id="798" name="フローチャート: 判断 797"/>
        <xdr:cNvSpPr/>
      </xdr:nvSpPr>
      <xdr:spPr>
        <a:xfrm>
          <a:off x="221107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156673</xdr:rowOff>
    </xdr:from>
    <xdr:to>
      <xdr:col>111</xdr:col>
      <xdr:colOff>177800</xdr:colOff>
      <xdr:row>57</xdr:row>
      <xdr:rowOff>156788</xdr:rowOff>
    </xdr:to>
    <xdr:cxnSp macro="">
      <xdr:nvCxnSpPr>
        <xdr:cNvPr id="799" name="直線コネクタ 798"/>
        <xdr:cNvCxnSpPr/>
      </xdr:nvCxnSpPr>
      <xdr:spPr>
        <a:xfrm flipV="1">
          <a:off x="20434300" y="9929323"/>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47752</xdr:rowOff>
    </xdr:from>
    <xdr:to>
      <xdr:col>112</xdr:col>
      <xdr:colOff>38100</xdr:colOff>
      <xdr:row>56</xdr:row>
      <xdr:rowOff>149352</xdr:rowOff>
    </xdr:to>
    <xdr:sp macro="" textlink="">
      <xdr:nvSpPr>
        <xdr:cNvPr id="800" name="フローチャート: 判断 799"/>
        <xdr:cNvSpPr/>
      </xdr:nvSpPr>
      <xdr:spPr>
        <a:xfrm>
          <a:off x="21272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165879</xdr:rowOff>
    </xdr:from>
    <xdr:ext cx="469744" cy="259045"/>
    <xdr:sp macro="" textlink="">
      <xdr:nvSpPr>
        <xdr:cNvPr id="801" name="テキスト ボックス 800"/>
        <xdr:cNvSpPr txBox="1"/>
      </xdr:nvSpPr>
      <xdr:spPr>
        <a:xfrm>
          <a:off x="21088428" y="94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156788</xdr:rowOff>
    </xdr:from>
    <xdr:to>
      <xdr:col>107</xdr:col>
      <xdr:colOff>50800</xdr:colOff>
      <xdr:row>57</xdr:row>
      <xdr:rowOff>156845</xdr:rowOff>
    </xdr:to>
    <xdr:cxnSp macro="">
      <xdr:nvCxnSpPr>
        <xdr:cNvPr id="802" name="直線コネクタ 801"/>
        <xdr:cNvCxnSpPr/>
      </xdr:nvCxnSpPr>
      <xdr:spPr>
        <a:xfrm flipV="1">
          <a:off x="19545300" y="9929438"/>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89</xdr:rowOff>
    </xdr:from>
    <xdr:to>
      <xdr:col>107</xdr:col>
      <xdr:colOff>101600</xdr:colOff>
      <xdr:row>56</xdr:row>
      <xdr:rowOff>101689</xdr:rowOff>
    </xdr:to>
    <xdr:sp macro="" textlink="">
      <xdr:nvSpPr>
        <xdr:cNvPr id="803" name="フローチャート: 判断 802"/>
        <xdr:cNvSpPr/>
      </xdr:nvSpPr>
      <xdr:spPr>
        <a:xfrm>
          <a:off x="20383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118216</xdr:rowOff>
    </xdr:from>
    <xdr:ext cx="469744" cy="259045"/>
    <xdr:sp macro="" textlink="">
      <xdr:nvSpPr>
        <xdr:cNvPr id="804" name="テキスト ボックス 803"/>
        <xdr:cNvSpPr txBox="1"/>
      </xdr:nvSpPr>
      <xdr:spPr>
        <a:xfrm>
          <a:off x="20199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155587</xdr:rowOff>
    </xdr:from>
    <xdr:to>
      <xdr:col>102</xdr:col>
      <xdr:colOff>114300</xdr:colOff>
      <xdr:row>57</xdr:row>
      <xdr:rowOff>156845</xdr:rowOff>
    </xdr:to>
    <xdr:cxnSp macro="">
      <xdr:nvCxnSpPr>
        <xdr:cNvPr id="805" name="直線コネクタ 804"/>
        <xdr:cNvCxnSpPr/>
      </xdr:nvCxnSpPr>
      <xdr:spPr>
        <a:xfrm>
          <a:off x="18656300" y="9928237"/>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39808</xdr:rowOff>
    </xdr:from>
    <xdr:to>
      <xdr:col>102</xdr:col>
      <xdr:colOff>165100</xdr:colOff>
      <xdr:row>55</xdr:row>
      <xdr:rowOff>141408</xdr:rowOff>
    </xdr:to>
    <xdr:sp macro="" textlink="">
      <xdr:nvSpPr>
        <xdr:cNvPr id="806" name="フローチャート: 判断 805"/>
        <xdr:cNvSpPr/>
      </xdr:nvSpPr>
      <xdr:spPr>
        <a:xfrm>
          <a:off x="19494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157935</xdr:rowOff>
    </xdr:from>
    <xdr:ext cx="469744" cy="259045"/>
    <xdr:sp macro="" textlink="">
      <xdr:nvSpPr>
        <xdr:cNvPr id="807" name="テキスト ボックス 806"/>
        <xdr:cNvSpPr txBox="1"/>
      </xdr:nvSpPr>
      <xdr:spPr>
        <a:xfrm>
          <a:off x="19310428" y="92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158223</xdr:rowOff>
    </xdr:from>
    <xdr:to>
      <xdr:col>98</xdr:col>
      <xdr:colOff>38100</xdr:colOff>
      <xdr:row>56</xdr:row>
      <xdr:rowOff>88373</xdr:rowOff>
    </xdr:to>
    <xdr:sp macro="" textlink="">
      <xdr:nvSpPr>
        <xdr:cNvPr id="808" name="フローチャート: 判断 807"/>
        <xdr:cNvSpPr/>
      </xdr:nvSpPr>
      <xdr:spPr>
        <a:xfrm>
          <a:off x="186055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104900</xdr:rowOff>
    </xdr:from>
    <xdr:ext cx="469744" cy="259045"/>
    <xdr:sp macro="" textlink="">
      <xdr:nvSpPr>
        <xdr:cNvPr id="809" name="テキスト ボックス 808"/>
        <xdr:cNvSpPr txBox="1"/>
      </xdr:nvSpPr>
      <xdr:spPr>
        <a:xfrm>
          <a:off x="18421428" y="9363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115074</xdr:rowOff>
    </xdr:from>
    <xdr:to>
      <xdr:col>116</xdr:col>
      <xdr:colOff>114300</xdr:colOff>
      <xdr:row>58</xdr:row>
      <xdr:rowOff>45224</xdr:rowOff>
    </xdr:to>
    <xdr:sp macro="" textlink="">
      <xdr:nvSpPr>
        <xdr:cNvPr id="815" name="楕円 814"/>
        <xdr:cNvSpPr/>
      </xdr:nvSpPr>
      <xdr:spPr>
        <a:xfrm>
          <a:off x="22110700" y="988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30001</xdr:rowOff>
    </xdr:from>
    <xdr:ext cx="378565" cy="259045"/>
    <xdr:sp macro="" textlink="">
      <xdr:nvSpPr>
        <xdr:cNvPr id="816" name="貸付金該当値テキスト"/>
        <xdr:cNvSpPr txBox="1"/>
      </xdr:nvSpPr>
      <xdr:spPr>
        <a:xfrm>
          <a:off x="22212300" y="980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105873</xdr:rowOff>
    </xdr:from>
    <xdr:to>
      <xdr:col>112</xdr:col>
      <xdr:colOff>38100</xdr:colOff>
      <xdr:row>58</xdr:row>
      <xdr:rowOff>36023</xdr:rowOff>
    </xdr:to>
    <xdr:sp macro="" textlink="">
      <xdr:nvSpPr>
        <xdr:cNvPr id="817" name="楕円 816"/>
        <xdr:cNvSpPr/>
      </xdr:nvSpPr>
      <xdr:spPr>
        <a:xfrm>
          <a:off x="21272500" y="987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27150</xdr:rowOff>
    </xdr:from>
    <xdr:ext cx="378565" cy="259045"/>
    <xdr:sp macro="" textlink="">
      <xdr:nvSpPr>
        <xdr:cNvPr id="818" name="テキスト ボックス 817"/>
        <xdr:cNvSpPr txBox="1"/>
      </xdr:nvSpPr>
      <xdr:spPr>
        <a:xfrm>
          <a:off x="21134017" y="9971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105988</xdr:rowOff>
    </xdr:from>
    <xdr:to>
      <xdr:col>107</xdr:col>
      <xdr:colOff>101600</xdr:colOff>
      <xdr:row>58</xdr:row>
      <xdr:rowOff>36138</xdr:rowOff>
    </xdr:to>
    <xdr:sp macro="" textlink="">
      <xdr:nvSpPr>
        <xdr:cNvPr id="819" name="楕円 818"/>
        <xdr:cNvSpPr/>
      </xdr:nvSpPr>
      <xdr:spPr>
        <a:xfrm>
          <a:off x="20383500" y="98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27265</xdr:rowOff>
    </xdr:from>
    <xdr:ext cx="378565" cy="259045"/>
    <xdr:sp macro="" textlink="">
      <xdr:nvSpPr>
        <xdr:cNvPr id="820" name="テキスト ボックス 819"/>
        <xdr:cNvSpPr txBox="1"/>
      </xdr:nvSpPr>
      <xdr:spPr>
        <a:xfrm>
          <a:off x="20245017" y="9971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106045</xdr:rowOff>
    </xdr:from>
    <xdr:to>
      <xdr:col>102</xdr:col>
      <xdr:colOff>165100</xdr:colOff>
      <xdr:row>58</xdr:row>
      <xdr:rowOff>36195</xdr:rowOff>
    </xdr:to>
    <xdr:sp macro="" textlink="">
      <xdr:nvSpPr>
        <xdr:cNvPr id="821" name="楕円 820"/>
        <xdr:cNvSpPr/>
      </xdr:nvSpPr>
      <xdr:spPr>
        <a:xfrm>
          <a:off x="19494500" y="987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27322</xdr:rowOff>
    </xdr:from>
    <xdr:ext cx="378565" cy="259045"/>
    <xdr:sp macro="" textlink="">
      <xdr:nvSpPr>
        <xdr:cNvPr id="822" name="テキスト ボックス 821"/>
        <xdr:cNvSpPr txBox="1"/>
      </xdr:nvSpPr>
      <xdr:spPr>
        <a:xfrm>
          <a:off x="19356017" y="99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104787</xdr:rowOff>
    </xdr:from>
    <xdr:to>
      <xdr:col>98</xdr:col>
      <xdr:colOff>38100</xdr:colOff>
      <xdr:row>58</xdr:row>
      <xdr:rowOff>34937</xdr:rowOff>
    </xdr:to>
    <xdr:sp macro="" textlink="">
      <xdr:nvSpPr>
        <xdr:cNvPr id="823" name="楕円 822"/>
        <xdr:cNvSpPr/>
      </xdr:nvSpPr>
      <xdr:spPr>
        <a:xfrm>
          <a:off x="18605500" y="987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26064</xdr:rowOff>
    </xdr:from>
    <xdr:ext cx="378565" cy="259045"/>
    <xdr:sp macro="" textlink="">
      <xdr:nvSpPr>
        <xdr:cNvPr id="824" name="テキスト ボックス 823"/>
        <xdr:cNvSpPr txBox="1"/>
      </xdr:nvSpPr>
      <xdr:spPr>
        <a:xfrm>
          <a:off x="18467017" y="9970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134709</xdr:rowOff>
    </xdr:from>
    <xdr:to>
      <xdr:col>116</xdr:col>
      <xdr:colOff>62864</xdr:colOff>
      <xdr:row>77</xdr:row>
      <xdr:rowOff>113221</xdr:rowOff>
    </xdr:to>
    <xdr:cxnSp macro="">
      <xdr:nvCxnSpPr>
        <xdr:cNvPr id="849" name="直線コネクタ 848"/>
        <xdr:cNvCxnSpPr/>
      </xdr:nvCxnSpPr>
      <xdr:spPr>
        <a:xfrm flipV="1">
          <a:off x="22159595" y="12136209"/>
          <a:ext cx="1269" cy="1178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117048</xdr:rowOff>
    </xdr:from>
    <xdr:ext cx="534377" cy="259045"/>
    <xdr:sp macro="" textlink="">
      <xdr:nvSpPr>
        <xdr:cNvPr id="850" name="繰出金最小値テキスト"/>
        <xdr:cNvSpPr txBox="1"/>
      </xdr:nvSpPr>
      <xdr:spPr>
        <a:xfrm>
          <a:off x="22212300" y="1331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113221</xdr:rowOff>
    </xdr:from>
    <xdr:to>
      <xdr:col>116</xdr:col>
      <xdr:colOff>152400</xdr:colOff>
      <xdr:row>77</xdr:row>
      <xdr:rowOff>113221</xdr:rowOff>
    </xdr:to>
    <xdr:cxnSp macro="">
      <xdr:nvCxnSpPr>
        <xdr:cNvPr id="851" name="直線コネクタ 850"/>
        <xdr:cNvCxnSpPr/>
      </xdr:nvCxnSpPr>
      <xdr:spPr>
        <a:xfrm>
          <a:off x="22072600" y="133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81386</xdr:rowOff>
    </xdr:from>
    <xdr:ext cx="534377" cy="259045"/>
    <xdr:sp macro="" textlink="">
      <xdr:nvSpPr>
        <xdr:cNvPr id="852" name="繰出金最大値テキスト"/>
        <xdr:cNvSpPr txBox="1"/>
      </xdr:nvSpPr>
      <xdr:spPr>
        <a:xfrm>
          <a:off x="22212300" y="1191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134709</xdr:rowOff>
    </xdr:from>
    <xdr:to>
      <xdr:col>116</xdr:col>
      <xdr:colOff>152400</xdr:colOff>
      <xdr:row>70</xdr:row>
      <xdr:rowOff>134709</xdr:rowOff>
    </xdr:to>
    <xdr:cxnSp macro="">
      <xdr:nvCxnSpPr>
        <xdr:cNvPr id="853" name="直線コネクタ 852"/>
        <xdr:cNvCxnSpPr/>
      </xdr:nvCxnSpPr>
      <xdr:spPr>
        <a:xfrm>
          <a:off x="22072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137376</xdr:rowOff>
    </xdr:from>
    <xdr:to>
      <xdr:col>116</xdr:col>
      <xdr:colOff>63500</xdr:colOff>
      <xdr:row>73</xdr:row>
      <xdr:rowOff>143015</xdr:rowOff>
    </xdr:to>
    <xdr:cxnSp macro="">
      <xdr:nvCxnSpPr>
        <xdr:cNvPr id="854" name="直線コネクタ 853"/>
        <xdr:cNvCxnSpPr/>
      </xdr:nvCxnSpPr>
      <xdr:spPr>
        <a:xfrm>
          <a:off x="21323300" y="12481776"/>
          <a:ext cx="838200" cy="17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76395</xdr:rowOff>
    </xdr:from>
    <xdr:ext cx="534377" cy="259045"/>
    <xdr:sp macro="" textlink="">
      <xdr:nvSpPr>
        <xdr:cNvPr id="855" name="繰出金平均値テキスト"/>
        <xdr:cNvSpPr txBox="1"/>
      </xdr:nvSpPr>
      <xdr:spPr>
        <a:xfrm>
          <a:off x="22212300" y="12592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97968</xdr:rowOff>
    </xdr:from>
    <xdr:to>
      <xdr:col>116</xdr:col>
      <xdr:colOff>114300</xdr:colOff>
      <xdr:row>74</xdr:row>
      <xdr:rowOff>28118</xdr:rowOff>
    </xdr:to>
    <xdr:sp macro="" textlink="">
      <xdr:nvSpPr>
        <xdr:cNvPr id="856" name="フローチャート: 判断 855"/>
        <xdr:cNvSpPr/>
      </xdr:nvSpPr>
      <xdr:spPr>
        <a:xfrm>
          <a:off x="22110700" y="1261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137376</xdr:rowOff>
    </xdr:from>
    <xdr:to>
      <xdr:col>111</xdr:col>
      <xdr:colOff>177800</xdr:colOff>
      <xdr:row>73</xdr:row>
      <xdr:rowOff>5093</xdr:rowOff>
    </xdr:to>
    <xdr:cxnSp macro="">
      <xdr:nvCxnSpPr>
        <xdr:cNvPr id="857" name="直線コネクタ 856"/>
        <xdr:cNvCxnSpPr/>
      </xdr:nvCxnSpPr>
      <xdr:spPr>
        <a:xfrm flipV="1">
          <a:off x="20434300" y="12481776"/>
          <a:ext cx="889000" cy="3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70</xdr:row>
      <xdr:rowOff>135306</xdr:rowOff>
    </xdr:from>
    <xdr:to>
      <xdr:col>112</xdr:col>
      <xdr:colOff>38100</xdr:colOff>
      <xdr:row>71</xdr:row>
      <xdr:rowOff>65456</xdr:rowOff>
    </xdr:to>
    <xdr:sp macro="" textlink="">
      <xdr:nvSpPr>
        <xdr:cNvPr id="858" name="フローチャート: 判断 857"/>
        <xdr:cNvSpPr/>
      </xdr:nvSpPr>
      <xdr:spPr>
        <a:xfrm>
          <a:off x="21272500" y="1213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81983</xdr:rowOff>
    </xdr:from>
    <xdr:ext cx="534377" cy="259045"/>
    <xdr:sp macro="" textlink="">
      <xdr:nvSpPr>
        <xdr:cNvPr id="859" name="テキスト ボックス 858"/>
        <xdr:cNvSpPr txBox="1"/>
      </xdr:nvSpPr>
      <xdr:spPr>
        <a:xfrm>
          <a:off x="21056111" y="1191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5093</xdr:rowOff>
    </xdr:from>
    <xdr:to>
      <xdr:col>107</xdr:col>
      <xdr:colOff>50800</xdr:colOff>
      <xdr:row>73</xdr:row>
      <xdr:rowOff>45898</xdr:rowOff>
    </xdr:to>
    <xdr:cxnSp macro="">
      <xdr:nvCxnSpPr>
        <xdr:cNvPr id="860" name="直線コネクタ 859"/>
        <xdr:cNvCxnSpPr/>
      </xdr:nvCxnSpPr>
      <xdr:spPr>
        <a:xfrm flipV="1">
          <a:off x="19545300" y="12520943"/>
          <a:ext cx="889000" cy="4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108369</xdr:rowOff>
    </xdr:from>
    <xdr:to>
      <xdr:col>107</xdr:col>
      <xdr:colOff>101600</xdr:colOff>
      <xdr:row>73</xdr:row>
      <xdr:rowOff>38519</xdr:rowOff>
    </xdr:to>
    <xdr:sp macro="" textlink="">
      <xdr:nvSpPr>
        <xdr:cNvPr id="861" name="フローチャート: 判断 860"/>
        <xdr:cNvSpPr/>
      </xdr:nvSpPr>
      <xdr:spPr>
        <a:xfrm>
          <a:off x="20383500" y="1245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55046</xdr:rowOff>
    </xdr:from>
    <xdr:ext cx="534377" cy="259045"/>
    <xdr:sp macro="" textlink="">
      <xdr:nvSpPr>
        <xdr:cNvPr id="862" name="テキスト ボックス 861"/>
        <xdr:cNvSpPr txBox="1"/>
      </xdr:nvSpPr>
      <xdr:spPr>
        <a:xfrm>
          <a:off x="20167111" y="1222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45898</xdr:rowOff>
    </xdr:from>
    <xdr:to>
      <xdr:col>102</xdr:col>
      <xdr:colOff>114300</xdr:colOff>
      <xdr:row>73</xdr:row>
      <xdr:rowOff>76759</xdr:rowOff>
    </xdr:to>
    <xdr:cxnSp macro="">
      <xdr:nvCxnSpPr>
        <xdr:cNvPr id="863" name="直線コネクタ 862"/>
        <xdr:cNvCxnSpPr/>
      </xdr:nvCxnSpPr>
      <xdr:spPr>
        <a:xfrm flipV="1">
          <a:off x="18656300" y="12561748"/>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69888</xdr:rowOff>
    </xdr:from>
    <xdr:to>
      <xdr:col>102</xdr:col>
      <xdr:colOff>165100</xdr:colOff>
      <xdr:row>73</xdr:row>
      <xdr:rowOff>38</xdr:rowOff>
    </xdr:to>
    <xdr:sp macro="" textlink="">
      <xdr:nvSpPr>
        <xdr:cNvPr id="864" name="フローチャート: 判断 863"/>
        <xdr:cNvSpPr/>
      </xdr:nvSpPr>
      <xdr:spPr>
        <a:xfrm>
          <a:off x="19494500" y="1241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16565</xdr:rowOff>
    </xdr:from>
    <xdr:ext cx="534377" cy="259045"/>
    <xdr:sp macro="" textlink="">
      <xdr:nvSpPr>
        <xdr:cNvPr id="865" name="テキスト ボックス 864"/>
        <xdr:cNvSpPr txBox="1"/>
      </xdr:nvSpPr>
      <xdr:spPr>
        <a:xfrm>
          <a:off x="19278111" y="1218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11367</xdr:rowOff>
    </xdr:from>
    <xdr:to>
      <xdr:col>98</xdr:col>
      <xdr:colOff>38100</xdr:colOff>
      <xdr:row>72</xdr:row>
      <xdr:rowOff>112967</xdr:rowOff>
    </xdr:to>
    <xdr:sp macro="" textlink="">
      <xdr:nvSpPr>
        <xdr:cNvPr id="866" name="フローチャート: 判断 865"/>
        <xdr:cNvSpPr/>
      </xdr:nvSpPr>
      <xdr:spPr>
        <a:xfrm>
          <a:off x="18605500" y="1235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129494</xdr:rowOff>
    </xdr:from>
    <xdr:ext cx="534377" cy="259045"/>
    <xdr:sp macro="" textlink="">
      <xdr:nvSpPr>
        <xdr:cNvPr id="867" name="テキスト ボックス 866"/>
        <xdr:cNvSpPr txBox="1"/>
      </xdr:nvSpPr>
      <xdr:spPr>
        <a:xfrm>
          <a:off x="18389111" y="1213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92215</xdr:rowOff>
    </xdr:from>
    <xdr:to>
      <xdr:col>116</xdr:col>
      <xdr:colOff>114300</xdr:colOff>
      <xdr:row>74</xdr:row>
      <xdr:rowOff>22365</xdr:rowOff>
    </xdr:to>
    <xdr:sp macro="" textlink="">
      <xdr:nvSpPr>
        <xdr:cNvPr id="873" name="楕円 872"/>
        <xdr:cNvSpPr/>
      </xdr:nvSpPr>
      <xdr:spPr>
        <a:xfrm>
          <a:off x="22110700" y="126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115092</xdr:rowOff>
    </xdr:from>
    <xdr:ext cx="534377" cy="259045"/>
    <xdr:sp macro="" textlink="">
      <xdr:nvSpPr>
        <xdr:cNvPr id="874" name="繰出金該当値テキスト"/>
        <xdr:cNvSpPr txBox="1"/>
      </xdr:nvSpPr>
      <xdr:spPr>
        <a:xfrm>
          <a:off x="22212300" y="1245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86576</xdr:rowOff>
    </xdr:from>
    <xdr:to>
      <xdr:col>112</xdr:col>
      <xdr:colOff>38100</xdr:colOff>
      <xdr:row>73</xdr:row>
      <xdr:rowOff>16726</xdr:rowOff>
    </xdr:to>
    <xdr:sp macro="" textlink="">
      <xdr:nvSpPr>
        <xdr:cNvPr id="875" name="楕円 874"/>
        <xdr:cNvSpPr/>
      </xdr:nvSpPr>
      <xdr:spPr>
        <a:xfrm>
          <a:off x="21272500" y="1243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7853</xdr:rowOff>
    </xdr:from>
    <xdr:ext cx="534377" cy="259045"/>
    <xdr:sp macro="" textlink="">
      <xdr:nvSpPr>
        <xdr:cNvPr id="876" name="テキスト ボックス 875"/>
        <xdr:cNvSpPr txBox="1"/>
      </xdr:nvSpPr>
      <xdr:spPr>
        <a:xfrm>
          <a:off x="21056111" y="1252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125743</xdr:rowOff>
    </xdr:from>
    <xdr:to>
      <xdr:col>107</xdr:col>
      <xdr:colOff>101600</xdr:colOff>
      <xdr:row>73</xdr:row>
      <xdr:rowOff>55893</xdr:rowOff>
    </xdr:to>
    <xdr:sp macro="" textlink="">
      <xdr:nvSpPr>
        <xdr:cNvPr id="877" name="楕円 876"/>
        <xdr:cNvSpPr/>
      </xdr:nvSpPr>
      <xdr:spPr>
        <a:xfrm>
          <a:off x="20383500" y="1247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47020</xdr:rowOff>
    </xdr:from>
    <xdr:ext cx="534377" cy="259045"/>
    <xdr:sp macro="" textlink="">
      <xdr:nvSpPr>
        <xdr:cNvPr id="878" name="テキスト ボックス 877"/>
        <xdr:cNvSpPr txBox="1"/>
      </xdr:nvSpPr>
      <xdr:spPr>
        <a:xfrm>
          <a:off x="20167111" y="1256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166548</xdr:rowOff>
    </xdr:from>
    <xdr:to>
      <xdr:col>102</xdr:col>
      <xdr:colOff>165100</xdr:colOff>
      <xdr:row>73</xdr:row>
      <xdr:rowOff>96698</xdr:rowOff>
    </xdr:to>
    <xdr:sp macro="" textlink="">
      <xdr:nvSpPr>
        <xdr:cNvPr id="879" name="楕円 878"/>
        <xdr:cNvSpPr/>
      </xdr:nvSpPr>
      <xdr:spPr>
        <a:xfrm>
          <a:off x="19494500" y="1251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87825</xdr:rowOff>
    </xdr:from>
    <xdr:ext cx="534377" cy="259045"/>
    <xdr:sp macro="" textlink="">
      <xdr:nvSpPr>
        <xdr:cNvPr id="880" name="テキスト ボックス 879"/>
        <xdr:cNvSpPr txBox="1"/>
      </xdr:nvSpPr>
      <xdr:spPr>
        <a:xfrm>
          <a:off x="19278111" y="1260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25959</xdr:rowOff>
    </xdr:from>
    <xdr:to>
      <xdr:col>98</xdr:col>
      <xdr:colOff>38100</xdr:colOff>
      <xdr:row>73</xdr:row>
      <xdr:rowOff>127559</xdr:rowOff>
    </xdr:to>
    <xdr:sp macro="" textlink="">
      <xdr:nvSpPr>
        <xdr:cNvPr id="881" name="楕円 880"/>
        <xdr:cNvSpPr/>
      </xdr:nvSpPr>
      <xdr:spPr>
        <a:xfrm>
          <a:off x="18605500" y="1254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118686</xdr:rowOff>
    </xdr:from>
    <xdr:ext cx="534377" cy="259045"/>
    <xdr:sp macro="" textlink="">
      <xdr:nvSpPr>
        <xdr:cNvPr id="882" name="テキスト ボックス 881"/>
        <xdr:cNvSpPr txBox="1"/>
      </xdr:nvSpPr>
      <xdr:spPr>
        <a:xfrm>
          <a:off x="18389111" y="1263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425,852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円となっており、昨年度の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334,914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90,938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円の増額となっている。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増額の主な要因は、補助費等における特別定額給付金であり、前年度と比較して住民一人当たり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116,884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円の増額となっている。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そのほか、人件費では、会計年度任用職員制度が開始されたことなどにより、前年度と比較して住民一人当たり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6,493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円の増額となっている。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また、積立金では、寄附金の増などにより、前年度と比較して住民一人当たり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円の増額となっている。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なお、小中一貫校整備がおおむね完了したことなどにより、普通建設事業費では、前年度と比較して住民一人当たり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31,162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円の減額となっている。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129,166
124,803
111.40
57,985,230
55,005,552
2,012,753
24,814,795
26,635,973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65133</xdr:rowOff>
    </xdr:from>
    <xdr:to>
      <xdr:col>24</xdr:col>
      <xdr:colOff>62865</xdr:colOff>
      <xdr:row>39</xdr:row>
      <xdr:rowOff>10704</xdr:rowOff>
    </xdr:to>
    <xdr:cxnSp macro="">
      <xdr:nvCxnSpPr>
        <xdr:cNvPr id="58" name="直線コネクタ 57"/>
        <xdr:cNvCxnSpPr/>
      </xdr:nvCxnSpPr>
      <xdr:spPr>
        <a:xfrm flipV="1">
          <a:off x="4633595" y="5380083"/>
          <a:ext cx="127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14531</xdr:rowOff>
    </xdr:from>
    <xdr:ext cx="469744" cy="259045"/>
    <xdr:sp macro="" textlink="">
      <xdr:nvSpPr>
        <xdr:cNvPr id="59" name="議会費最小値テキスト"/>
        <xdr:cNvSpPr txBox="1"/>
      </xdr:nvSpPr>
      <xdr:spPr>
        <a:xfrm>
          <a:off x="4686300" y="670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10704</xdr:rowOff>
    </xdr:from>
    <xdr:to>
      <xdr:col>24</xdr:col>
      <xdr:colOff>152400</xdr:colOff>
      <xdr:row>39</xdr:row>
      <xdr:rowOff>10704</xdr:rowOff>
    </xdr:to>
    <xdr:cxnSp macro="">
      <xdr:nvCxnSpPr>
        <xdr:cNvPr id="60" name="直線コネクタ 59"/>
        <xdr:cNvCxnSpPr/>
      </xdr:nvCxnSpPr>
      <xdr:spPr>
        <a:xfrm>
          <a:off x="4546600" y="669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11810</xdr:rowOff>
    </xdr:from>
    <xdr:ext cx="469744" cy="259045"/>
    <xdr:sp macro="" textlink="">
      <xdr:nvSpPr>
        <xdr:cNvPr id="61" name="議会費最大値テキスト"/>
        <xdr:cNvSpPr txBox="1"/>
      </xdr:nvSpPr>
      <xdr:spPr>
        <a:xfrm>
          <a:off x="4686300" y="5155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65133</xdr:rowOff>
    </xdr:from>
    <xdr:to>
      <xdr:col>24</xdr:col>
      <xdr:colOff>152400</xdr:colOff>
      <xdr:row>31</xdr:row>
      <xdr:rowOff>65133</xdr:rowOff>
    </xdr:to>
    <xdr:cxnSp macro="">
      <xdr:nvCxnSpPr>
        <xdr:cNvPr id="62" name="直線コネクタ 61"/>
        <xdr:cNvCxnSpPr/>
      </xdr:nvCxnSpPr>
      <xdr:spPr>
        <a:xfrm>
          <a:off x="4546600" y="538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23767</xdr:rowOff>
    </xdr:from>
    <xdr:to>
      <xdr:col>24</xdr:col>
      <xdr:colOff>63500</xdr:colOff>
      <xdr:row>35</xdr:row>
      <xdr:rowOff>57513</xdr:rowOff>
    </xdr:to>
    <xdr:cxnSp macro="">
      <xdr:nvCxnSpPr>
        <xdr:cNvPr id="63" name="直線コネクタ 62"/>
        <xdr:cNvCxnSpPr/>
      </xdr:nvCxnSpPr>
      <xdr:spPr>
        <a:xfrm>
          <a:off x="3797300" y="6024517"/>
          <a:ext cx="83820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60251</xdr:rowOff>
    </xdr:from>
    <xdr:ext cx="469744" cy="259045"/>
    <xdr:sp macro="" textlink="">
      <xdr:nvSpPr>
        <xdr:cNvPr id="64" name="議会費平均値テキスト"/>
        <xdr:cNvSpPr txBox="1"/>
      </xdr:nvSpPr>
      <xdr:spPr>
        <a:xfrm>
          <a:off x="4686300" y="6061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81824</xdr:rowOff>
    </xdr:from>
    <xdr:to>
      <xdr:col>24</xdr:col>
      <xdr:colOff>114300</xdr:colOff>
      <xdr:row>36</xdr:row>
      <xdr:rowOff>11974</xdr:rowOff>
    </xdr:to>
    <xdr:sp macro="" textlink="">
      <xdr:nvSpPr>
        <xdr:cNvPr id="65" name="フローチャート: 判断 64"/>
        <xdr:cNvSpPr/>
      </xdr:nvSpPr>
      <xdr:spPr>
        <a:xfrm>
          <a:off x="45847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23767</xdr:rowOff>
    </xdr:from>
    <xdr:to>
      <xdr:col>19</xdr:col>
      <xdr:colOff>177800</xdr:colOff>
      <xdr:row>35</xdr:row>
      <xdr:rowOff>68399</xdr:rowOff>
    </xdr:to>
    <xdr:cxnSp macro="">
      <xdr:nvCxnSpPr>
        <xdr:cNvPr id="66" name="直線コネクタ 65"/>
        <xdr:cNvCxnSpPr/>
      </xdr:nvCxnSpPr>
      <xdr:spPr>
        <a:xfrm flipV="1">
          <a:off x="2908300" y="6024517"/>
          <a:ext cx="889000" cy="4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7" name="フローチャート: 判断 66"/>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78757</xdr:rowOff>
    </xdr:from>
    <xdr:ext cx="469744" cy="259045"/>
    <xdr:sp macro="" textlink="">
      <xdr:nvSpPr>
        <xdr:cNvPr id="68" name="テキスト ボックス 67"/>
        <xdr:cNvSpPr txBox="1"/>
      </xdr:nvSpPr>
      <xdr:spPr>
        <a:xfrm>
          <a:off x="3562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3084</xdr:rowOff>
    </xdr:from>
    <xdr:to>
      <xdr:col>15</xdr:col>
      <xdr:colOff>50800</xdr:colOff>
      <xdr:row>35</xdr:row>
      <xdr:rowOff>68399</xdr:rowOff>
    </xdr:to>
    <xdr:cxnSp macro="">
      <xdr:nvCxnSpPr>
        <xdr:cNvPr id="69" name="直線コネクタ 68"/>
        <xdr:cNvCxnSpPr/>
      </xdr:nvCxnSpPr>
      <xdr:spPr>
        <a:xfrm>
          <a:off x="2019300" y="600383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37193</xdr:rowOff>
    </xdr:from>
    <xdr:to>
      <xdr:col>15</xdr:col>
      <xdr:colOff>101600</xdr:colOff>
      <xdr:row>35</xdr:row>
      <xdr:rowOff>138793</xdr:rowOff>
    </xdr:to>
    <xdr:sp macro="" textlink="">
      <xdr:nvSpPr>
        <xdr:cNvPr id="70" name="フローチャート: 判断 69"/>
        <xdr:cNvSpPr/>
      </xdr:nvSpPr>
      <xdr:spPr>
        <a:xfrm>
          <a:off x="2857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129920</xdr:rowOff>
    </xdr:from>
    <xdr:ext cx="469744" cy="259045"/>
    <xdr:sp macro="" textlink="">
      <xdr:nvSpPr>
        <xdr:cNvPr id="71" name="テキスト ボックス 70"/>
        <xdr:cNvSpPr txBox="1"/>
      </xdr:nvSpPr>
      <xdr:spPr>
        <a:xfrm>
          <a:off x="2673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152763</xdr:rowOff>
    </xdr:from>
    <xdr:to>
      <xdr:col>10</xdr:col>
      <xdr:colOff>114300</xdr:colOff>
      <xdr:row>35</xdr:row>
      <xdr:rowOff>3084</xdr:rowOff>
    </xdr:to>
    <xdr:cxnSp macro="">
      <xdr:nvCxnSpPr>
        <xdr:cNvPr id="72" name="直線コネクタ 71"/>
        <xdr:cNvCxnSpPr/>
      </xdr:nvCxnSpPr>
      <xdr:spPr>
        <a:xfrm>
          <a:off x="1130300" y="598206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11067</xdr:rowOff>
    </xdr:from>
    <xdr:to>
      <xdr:col>10</xdr:col>
      <xdr:colOff>165100</xdr:colOff>
      <xdr:row>35</xdr:row>
      <xdr:rowOff>112667</xdr:rowOff>
    </xdr:to>
    <xdr:sp macro="" textlink="">
      <xdr:nvSpPr>
        <xdr:cNvPr id="73" name="フローチャート: 判断 72"/>
        <xdr:cNvSpPr/>
      </xdr:nvSpPr>
      <xdr:spPr>
        <a:xfrm>
          <a:off x="1968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103794</xdr:rowOff>
    </xdr:from>
    <xdr:ext cx="469744" cy="259045"/>
    <xdr:sp macro="" textlink="">
      <xdr:nvSpPr>
        <xdr:cNvPr id="74" name="テキスト ボックス 73"/>
        <xdr:cNvSpPr txBox="1"/>
      </xdr:nvSpPr>
      <xdr:spPr>
        <a:xfrm>
          <a:off x="1784428" y="610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141151</xdr:rowOff>
    </xdr:from>
    <xdr:to>
      <xdr:col>6</xdr:col>
      <xdr:colOff>38100</xdr:colOff>
      <xdr:row>35</xdr:row>
      <xdr:rowOff>71301</xdr:rowOff>
    </xdr:to>
    <xdr:sp macro="" textlink="">
      <xdr:nvSpPr>
        <xdr:cNvPr id="75" name="フローチャート: 判断 74"/>
        <xdr:cNvSpPr/>
      </xdr:nvSpPr>
      <xdr:spPr>
        <a:xfrm>
          <a:off x="1079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62428</xdr:rowOff>
    </xdr:from>
    <xdr:ext cx="469744" cy="259045"/>
    <xdr:sp macro="" textlink="">
      <xdr:nvSpPr>
        <xdr:cNvPr id="76" name="テキスト ボックス 75"/>
        <xdr:cNvSpPr txBox="1"/>
      </xdr:nvSpPr>
      <xdr:spPr>
        <a:xfrm>
          <a:off x="895428"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6713</xdr:rowOff>
    </xdr:from>
    <xdr:to>
      <xdr:col>24</xdr:col>
      <xdr:colOff>114300</xdr:colOff>
      <xdr:row>35</xdr:row>
      <xdr:rowOff>108313</xdr:rowOff>
    </xdr:to>
    <xdr:sp macro="" textlink="">
      <xdr:nvSpPr>
        <xdr:cNvPr id="82" name="楕円 81"/>
        <xdr:cNvSpPr/>
      </xdr:nvSpPr>
      <xdr:spPr>
        <a:xfrm>
          <a:off x="4584700" y="60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29590</xdr:rowOff>
    </xdr:from>
    <xdr:ext cx="469744" cy="259045"/>
    <xdr:sp macro="" textlink="">
      <xdr:nvSpPr>
        <xdr:cNvPr id="83" name="議会費該当値テキスト"/>
        <xdr:cNvSpPr txBox="1"/>
      </xdr:nvSpPr>
      <xdr:spPr>
        <a:xfrm>
          <a:off x="4686300" y="585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144417</xdr:rowOff>
    </xdr:from>
    <xdr:to>
      <xdr:col>20</xdr:col>
      <xdr:colOff>38100</xdr:colOff>
      <xdr:row>35</xdr:row>
      <xdr:rowOff>74567</xdr:rowOff>
    </xdr:to>
    <xdr:sp macro="" textlink="">
      <xdr:nvSpPr>
        <xdr:cNvPr id="84" name="楕円 83"/>
        <xdr:cNvSpPr/>
      </xdr:nvSpPr>
      <xdr:spPr>
        <a:xfrm>
          <a:off x="3746500" y="597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91094</xdr:rowOff>
    </xdr:from>
    <xdr:ext cx="469744" cy="259045"/>
    <xdr:sp macro="" textlink="">
      <xdr:nvSpPr>
        <xdr:cNvPr id="85" name="テキスト ボックス 84"/>
        <xdr:cNvSpPr txBox="1"/>
      </xdr:nvSpPr>
      <xdr:spPr>
        <a:xfrm>
          <a:off x="3562428" y="574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17599</xdr:rowOff>
    </xdr:from>
    <xdr:to>
      <xdr:col>15</xdr:col>
      <xdr:colOff>101600</xdr:colOff>
      <xdr:row>35</xdr:row>
      <xdr:rowOff>119199</xdr:rowOff>
    </xdr:to>
    <xdr:sp macro="" textlink="">
      <xdr:nvSpPr>
        <xdr:cNvPr id="86" name="楕円 85"/>
        <xdr:cNvSpPr/>
      </xdr:nvSpPr>
      <xdr:spPr>
        <a:xfrm>
          <a:off x="2857500" y="601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135726</xdr:rowOff>
    </xdr:from>
    <xdr:ext cx="469744" cy="259045"/>
    <xdr:sp macro="" textlink="">
      <xdr:nvSpPr>
        <xdr:cNvPr id="87" name="テキスト ボックス 86"/>
        <xdr:cNvSpPr txBox="1"/>
      </xdr:nvSpPr>
      <xdr:spPr>
        <a:xfrm>
          <a:off x="2673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123734</xdr:rowOff>
    </xdr:from>
    <xdr:to>
      <xdr:col>10</xdr:col>
      <xdr:colOff>165100</xdr:colOff>
      <xdr:row>35</xdr:row>
      <xdr:rowOff>53884</xdr:rowOff>
    </xdr:to>
    <xdr:sp macro="" textlink="">
      <xdr:nvSpPr>
        <xdr:cNvPr id="88" name="楕円 87"/>
        <xdr:cNvSpPr/>
      </xdr:nvSpPr>
      <xdr:spPr>
        <a:xfrm>
          <a:off x="1968500" y="595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70411</xdr:rowOff>
    </xdr:from>
    <xdr:ext cx="469744" cy="259045"/>
    <xdr:sp macro="" textlink="">
      <xdr:nvSpPr>
        <xdr:cNvPr id="89" name="テキスト ボックス 88"/>
        <xdr:cNvSpPr txBox="1"/>
      </xdr:nvSpPr>
      <xdr:spPr>
        <a:xfrm>
          <a:off x="1784428" y="5728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101963</xdr:rowOff>
    </xdr:from>
    <xdr:to>
      <xdr:col>6</xdr:col>
      <xdr:colOff>38100</xdr:colOff>
      <xdr:row>35</xdr:row>
      <xdr:rowOff>32113</xdr:rowOff>
    </xdr:to>
    <xdr:sp macro="" textlink="">
      <xdr:nvSpPr>
        <xdr:cNvPr id="90" name="楕円 89"/>
        <xdr:cNvSpPr/>
      </xdr:nvSpPr>
      <xdr:spPr>
        <a:xfrm>
          <a:off x="1079500" y="593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48640</xdr:rowOff>
    </xdr:from>
    <xdr:ext cx="469744" cy="259045"/>
    <xdr:sp macro="" textlink="">
      <xdr:nvSpPr>
        <xdr:cNvPr id="91" name="テキスト ボックス 90"/>
        <xdr:cNvSpPr txBox="1"/>
      </xdr:nvSpPr>
      <xdr:spPr>
        <a:xfrm>
          <a:off x="895428" y="5706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116246</xdr:rowOff>
    </xdr:from>
    <xdr:to>
      <xdr:col>24</xdr:col>
      <xdr:colOff>62865</xdr:colOff>
      <xdr:row>55</xdr:row>
      <xdr:rowOff>107848</xdr:rowOff>
    </xdr:to>
    <xdr:cxnSp macro="">
      <xdr:nvCxnSpPr>
        <xdr:cNvPr id="116" name="直線コネクタ 115"/>
        <xdr:cNvCxnSpPr/>
      </xdr:nvCxnSpPr>
      <xdr:spPr>
        <a:xfrm flipV="1">
          <a:off x="4633595" y="8860196"/>
          <a:ext cx="1270" cy="67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111675</xdr:rowOff>
    </xdr:from>
    <xdr:ext cx="599010" cy="259045"/>
    <xdr:sp macro="" textlink="">
      <xdr:nvSpPr>
        <xdr:cNvPr id="117" name="総務費最小値テキスト"/>
        <xdr:cNvSpPr txBox="1"/>
      </xdr:nvSpPr>
      <xdr:spPr>
        <a:xfrm>
          <a:off x="4686300" y="954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107848</xdr:rowOff>
    </xdr:from>
    <xdr:to>
      <xdr:col>24</xdr:col>
      <xdr:colOff>152400</xdr:colOff>
      <xdr:row>55</xdr:row>
      <xdr:rowOff>107848</xdr:rowOff>
    </xdr:to>
    <xdr:cxnSp macro="">
      <xdr:nvCxnSpPr>
        <xdr:cNvPr id="118" name="直線コネクタ 117"/>
        <xdr:cNvCxnSpPr/>
      </xdr:nvCxnSpPr>
      <xdr:spPr>
        <a:xfrm>
          <a:off x="4546600" y="953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62923</xdr:rowOff>
    </xdr:from>
    <xdr:ext cx="599010" cy="259045"/>
    <xdr:sp macro="" textlink="">
      <xdr:nvSpPr>
        <xdr:cNvPr id="119" name="総務費最大値テキスト"/>
        <xdr:cNvSpPr txBox="1"/>
      </xdr:nvSpPr>
      <xdr:spPr>
        <a:xfrm>
          <a:off x="4686300" y="8635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116246</xdr:rowOff>
    </xdr:from>
    <xdr:to>
      <xdr:col>24</xdr:col>
      <xdr:colOff>152400</xdr:colOff>
      <xdr:row>51</xdr:row>
      <xdr:rowOff>116246</xdr:rowOff>
    </xdr:to>
    <xdr:cxnSp macro="">
      <xdr:nvCxnSpPr>
        <xdr:cNvPr id="120" name="直線コネクタ 119"/>
        <xdr:cNvCxnSpPr/>
      </xdr:nvCxnSpPr>
      <xdr:spPr>
        <a:xfrm>
          <a:off x="4546600" y="8860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170500</xdr:rowOff>
    </xdr:from>
    <xdr:to>
      <xdr:col>24</xdr:col>
      <xdr:colOff>63500</xdr:colOff>
      <xdr:row>59</xdr:row>
      <xdr:rowOff>106850</xdr:rowOff>
    </xdr:to>
    <xdr:cxnSp macro="">
      <xdr:nvCxnSpPr>
        <xdr:cNvPr id="121" name="直線コネクタ 120"/>
        <xdr:cNvCxnSpPr/>
      </xdr:nvCxnSpPr>
      <xdr:spPr>
        <a:xfrm flipV="1">
          <a:off x="3797300" y="9428800"/>
          <a:ext cx="838200" cy="79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84718</xdr:rowOff>
    </xdr:from>
    <xdr:ext cx="599010" cy="259045"/>
    <xdr:sp macro="" textlink="">
      <xdr:nvSpPr>
        <xdr:cNvPr id="122" name="総務費平均値テキスト"/>
        <xdr:cNvSpPr txBox="1"/>
      </xdr:nvSpPr>
      <xdr:spPr>
        <a:xfrm>
          <a:off x="4686300" y="91715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61841</xdr:rowOff>
    </xdr:from>
    <xdr:to>
      <xdr:col>24</xdr:col>
      <xdr:colOff>114300</xdr:colOff>
      <xdr:row>54</xdr:row>
      <xdr:rowOff>163441</xdr:rowOff>
    </xdr:to>
    <xdr:sp macro="" textlink="">
      <xdr:nvSpPr>
        <xdr:cNvPr id="123" name="フローチャート: 判断 122"/>
        <xdr:cNvSpPr/>
      </xdr:nvSpPr>
      <xdr:spPr>
        <a:xfrm>
          <a:off x="4584700" y="932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106850</xdr:rowOff>
    </xdr:from>
    <xdr:to>
      <xdr:col>19</xdr:col>
      <xdr:colOff>177800</xdr:colOff>
      <xdr:row>59</xdr:row>
      <xdr:rowOff>110912</xdr:rowOff>
    </xdr:to>
    <xdr:cxnSp macro="">
      <xdr:nvCxnSpPr>
        <xdr:cNvPr id="124" name="直線コネクタ 123"/>
        <xdr:cNvCxnSpPr/>
      </xdr:nvCxnSpPr>
      <xdr:spPr>
        <a:xfrm flipV="1">
          <a:off x="2908300" y="10222400"/>
          <a:ext cx="889000" cy="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95293</xdr:rowOff>
    </xdr:from>
    <xdr:to>
      <xdr:col>20</xdr:col>
      <xdr:colOff>38100</xdr:colOff>
      <xdr:row>59</xdr:row>
      <xdr:rowOff>25443</xdr:rowOff>
    </xdr:to>
    <xdr:sp macro="" textlink="">
      <xdr:nvSpPr>
        <xdr:cNvPr id="125" name="フローチャート: 判断 124"/>
        <xdr:cNvSpPr/>
      </xdr:nvSpPr>
      <xdr:spPr>
        <a:xfrm>
          <a:off x="3746500" y="1003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41970</xdr:rowOff>
    </xdr:from>
    <xdr:ext cx="534377" cy="259045"/>
    <xdr:sp macro="" textlink="">
      <xdr:nvSpPr>
        <xdr:cNvPr id="126" name="テキスト ボックス 125"/>
        <xdr:cNvSpPr txBox="1"/>
      </xdr:nvSpPr>
      <xdr:spPr>
        <a:xfrm>
          <a:off x="3530111" y="981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110912</xdr:rowOff>
    </xdr:from>
    <xdr:to>
      <xdr:col>15</xdr:col>
      <xdr:colOff>50800</xdr:colOff>
      <xdr:row>59</xdr:row>
      <xdr:rowOff>125695</xdr:rowOff>
    </xdr:to>
    <xdr:cxnSp macro="">
      <xdr:nvCxnSpPr>
        <xdr:cNvPr id="127" name="直線コネクタ 126"/>
        <xdr:cNvCxnSpPr/>
      </xdr:nvCxnSpPr>
      <xdr:spPr>
        <a:xfrm flipV="1">
          <a:off x="2019300" y="10226462"/>
          <a:ext cx="889000" cy="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45900</xdr:rowOff>
    </xdr:from>
    <xdr:to>
      <xdr:col>15</xdr:col>
      <xdr:colOff>101600</xdr:colOff>
      <xdr:row>59</xdr:row>
      <xdr:rowOff>147500</xdr:rowOff>
    </xdr:to>
    <xdr:sp macro="" textlink="">
      <xdr:nvSpPr>
        <xdr:cNvPr id="128" name="フローチャート: 判断 127"/>
        <xdr:cNvSpPr/>
      </xdr:nvSpPr>
      <xdr:spPr>
        <a:xfrm>
          <a:off x="2857500" y="1016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164027</xdr:rowOff>
    </xdr:from>
    <xdr:ext cx="534377" cy="259045"/>
    <xdr:sp macro="" textlink="">
      <xdr:nvSpPr>
        <xdr:cNvPr id="129" name="テキスト ボックス 128"/>
        <xdr:cNvSpPr txBox="1"/>
      </xdr:nvSpPr>
      <xdr:spPr>
        <a:xfrm>
          <a:off x="2641111" y="993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91084</xdr:rowOff>
    </xdr:from>
    <xdr:to>
      <xdr:col>10</xdr:col>
      <xdr:colOff>114300</xdr:colOff>
      <xdr:row>59</xdr:row>
      <xdr:rowOff>125695</xdr:rowOff>
    </xdr:to>
    <xdr:cxnSp macro="">
      <xdr:nvCxnSpPr>
        <xdr:cNvPr id="130" name="直線コネクタ 129"/>
        <xdr:cNvCxnSpPr/>
      </xdr:nvCxnSpPr>
      <xdr:spPr>
        <a:xfrm>
          <a:off x="1130300" y="10206634"/>
          <a:ext cx="889000" cy="3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21326</xdr:rowOff>
    </xdr:from>
    <xdr:to>
      <xdr:col>10</xdr:col>
      <xdr:colOff>165100</xdr:colOff>
      <xdr:row>59</xdr:row>
      <xdr:rowOff>122926</xdr:rowOff>
    </xdr:to>
    <xdr:sp macro="" textlink="">
      <xdr:nvSpPr>
        <xdr:cNvPr id="131" name="フローチャート: 判断 130"/>
        <xdr:cNvSpPr/>
      </xdr:nvSpPr>
      <xdr:spPr>
        <a:xfrm>
          <a:off x="1968500" y="1013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139453</xdr:rowOff>
    </xdr:from>
    <xdr:ext cx="534377" cy="259045"/>
    <xdr:sp macro="" textlink="">
      <xdr:nvSpPr>
        <xdr:cNvPr id="132" name="テキスト ボックス 131"/>
        <xdr:cNvSpPr txBox="1"/>
      </xdr:nvSpPr>
      <xdr:spPr>
        <a:xfrm>
          <a:off x="1752111" y="991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143352</xdr:rowOff>
    </xdr:from>
    <xdr:to>
      <xdr:col>6</xdr:col>
      <xdr:colOff>38100</xdr:colOff>
      <xdr:row>59</xdr:row>
      <xdr:rowOff>73502</xdr:rowOff>
    </xdr:to>
    <xdr:sp macro="" textlink="">
      <xdr:nvSpPr>
        <xdr:cNvPr id="133" name="フローチャート: 判断 132"/>
        <xdr:cNvSpPr/>
      </xdr:nvSpPr>
      <xdr:spPr>
        <a:xfrm>
          <a:off x="1079500" y="1008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90029</xdr:rowOff>
    </xdr:from>
    <xdr:ext cx="534377" cy="259045"/>
    <xdr:sp macro="" textlink="">
      <xdr:nvSpPr>
        <xdr:cNvPr id="134" name="テキスト ボックス 133"/>
        <xdr:cNvSpPr txBox="1"/>
      </xdr:nvSpPr>
      <xdr:spPr>
        <a:xfrm>
          <a:off x="863111" y="986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119700</xdr:rowOff>
    </xdr:from>
    <xdr:to>
      <xdr:col>24</xdr:col>
      <xdr:colOff>114300</xdr:colOff>
      <xdr:row>55</xdr:row>
      <xdr:rowOff>49850</xdr:rowOff>
    </xdr:to>
    <xdr:sp macro="" textlink="">
      <xdr:nvSpPr>
        <xdr:cNvPr id="140" name="楕円 139"/>
        <xdr:cNvSpPr/>
      </xdr:nvSpPr>
      <xdr:spPr>
        <a:xfrm>
          <a:off x="4584700" y="93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40268</xdr:rowOff>
    </xdr:from>
    <xdr:ext cx="599010" cy="259045"/>
    <xdr:sp macro="" textlink="">
      <xdr:nvSpPr>
        <xdr:cNvPr id="141" name="総務費該当値テキスト"/>
        <xdr:cNvSpPr txBox="1"/>
      </xdr:nvSpPr>
      <xdr:spPr>
        <a:xfrm>
          <a:off x="4686300" y="929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56050</xdr:rowOff>
    </xdr:from>
    <xdr:to>
      <xdr:col>20</xdr:col>
      <xdr:colOff>38100</xdr:colOff>
      <xdr:row>59</xdr:row>
      <xdr:rowOff>157650</xdr:rowOff>
    </xdr:to>
    <xdr:sp macro="" textlink="">
      <xdr:nvSpPr>
        <xdr:cNvPr id="142" name="楕円 141"/>
        <xdr:cNvSpPr/>
      </xdr:nvSpPr>
      <xdr:spPr>
        <a:xfrm>
          <a:off x="3746500" y="101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148777</xdr:rowOff>
    </xdr:from>
    <xdr:ext cx="534377" cy="259045"/>
    <xdr:sp macro="" textlink="">
      <xdr:nvSpPr>
        <xdr:cNvPr id="143" name="テキスト ボックス 142"/>
        <xdr:cNvSpPr txBox="1"/>
      </xdr:nvSpPr>
      <xdr:spPr>
        <a:xfrm>
          <a:off x="3530111" y="1026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60112</xdr:rowOff>
    </xdr:from>
    <xdr:to>
      <xdr:col>15</xdr:col>
      <xdr:colOff>101600</xdr:colOff>
      <xdr:row>59</xdr:row>
      <xdr:rowOff>161712</xdr:rowOff>
    </xdr:to>
    <xdr:sp macro="" textlink="">
      <xdr:nvSpPr>
        <xdr:cNvPr id="144" name="楕円 143"/>
        <xdr:cNvSpPr/>
      </xdr:nvSpPr>
      <xdr:spPr>
        <a:xfrm>
          <a:off x="2857500" y="1017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152839</xdr:rowOff>
    </xdr:from>
    <xdr:ext cx="534377" cy="259045"/>
    <xdr:sp macro="" textlink="">
      <xdr:nvSpPr>
        <xdr:cNvPr id="145" name="テキスト ボックス 144"/>
        <xdr:cNvSpPr txBox="1"/>
      </xdr:nvSpPr>
      <xdr:spPr>
        <a:xfrm>
          <a:off x="2641111" y="1026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74895</xdr:rowOff>
    </xdr:from>
    <xdr:to>
      <xdr:col>10</xdr:col>
      <xdr:colOff>165100</xdr:colOff>
      <xdr:row>60</xdr:row>
      <xdr:rowOff>5045</xdr:rowOff>
    </xdr:to>
    <xdr:sp macro="" textlink="">
      <xdr:nvSpPr>
        <xdr:cNvPr id="146" name="楕円 145"/>
        <xdr:cNvSpPr/>
      </xdr:nvSpPr>
      <xdr:spPr>
        <a:xfrm>
          <a:off x="1968500" y="1019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167622</xdr:rowOff>
    </xdr:from>
    <xdr:ext cx="534377" cy="259045"/>
    <xdr:sp macro="" textlink="">
      <xdr:nvSpPr>
        <xdr:cNvPr id="147" name="テキスト ボックス 146"/>
        <xdr:cNvSpPr txBox="1"/>
      </xdr:nvSpPr>
      <xdr:spPr>
        <a:xfrm>
          <a:off x="1752111" y="1028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40284</xdr:rowOff>
    </xdr:from>
    <xdr:to>
      <xdr:col>6</xdr:col>
      <xdr:colOff>38100</xdr:colOff>
      <xdr:row>59</xdr:row>
      <xdr:rowOff>141884</xdr:rowOff>
    </xdr:to>
    <xdr:sp macro="" textlink="">
      <xdr:nvSpPr>
        <xdr:cNvPr id="148" name="楕円 147"/>
        <xdr:cNvSpPr/>
      </xdr:nvSpPr>
      <xdr:spPr>
        <a:xfrm>
          <a:off x="1079500" y="1015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133011</xdr:rowOff>
    </xdr:from>
    <xdr:ext cx="534377" cy="259045"/>
    <xdr:sp macro="" textlink="">
      <xdr:nvSpPr>
        <xdr:cNvPr id="149" name="テキスト ボックス 148"/>
        <xdr:cNvSpPr txBox="1"/>
      </xdr:nvSpPr>
      <xdr:spPr>
        <a:xfrm>
          <a:off x="863111" y="1024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57998</xdr:rowOff>
    </xdr:from>
    <xdr:to>
      <xdr:col>24</xdr:col>
      <xdr:colOff>62865</xdr:colOff>
      <xdr:row>78</xdr:row>
      <xdr:rowOff>104632</xdr:rowOff>
    </xdr:to>
    <xdr:cxnSp macro="">
      <xdr:nvCxnSpPr>
        <xdr:cNvPr id="172" name="直線コネクタ 171"/>
        <xdr:cNvCxnSpPr/>
      </xdr:nvCxnSpPr>
      <xdr:spPr>
        <a:xfrm flipV="1">
          <a:off x="4633595" y="12230948"/>
          <a:ext cx="127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108459</xdr:rowOff>
    </xdr:from>
    <xdr:ext cx="599010" cy="259045"/>
    <xdr:sp macro="" textlink="">
      <xdr:nvSpPr>
        <xdr:cNvPr id="173" name="民生費最小値テキスト"/>
        <xdr:cNvSpPr txBox="1"/>
      </xdr:nvSpPr>
      <xdr:spPr>
        <a:xfrm>
          <a:off x="4686300" y="13481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104632</xdr:rowOff>
    </xdr:from>
    <xdr:to>
      <xdr:col>24</xdr:col>
      <xdr:colOff>152400</xdr:colOff>
      <xdr:row>78</xdr:row>
      <xdr:rowOff>104632</xdr:rowOff>
    </xdr:to>
    <xdr:cxnSp macro="">
      <xdr:nvCxnSpPr>
        <xdr:cNvPr id="174" name="直線コネクタ 173"/>
        <xdr:cNvCxnSpPr/>
      </xdr:nvCxnSpPr>
      <xdr:spPr>
        <a:xfrm>
          <a:off x="4546600" y="1347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4675</xdr:rowOff>
    </xdr:from>
    <xdr:ext cx="599010" cy="259045"/>
    <xdr:sp macro="" textlink="">
      <xdr:nvSpPr>
        <xdr:cNvPr id="175" name="民生費最大値テキスト"/>
        <xdr:cNvSpPr txBox="1"/>
      </xdr:nvSpPr>
      <xdr:spPr>
        <a:xfrm>
          <a:off x="4686300" y="1200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57998</xdr:rowOff>
    </xdr:from>
    <xdr:to>
      <xdr:col>24</xdr:col>
      <xdr:colOff>152400</xdr:colOff>
      <xdr:row>71</xdr:row>
      <xdr:rowOff>57998</xdr:rowOff>
    </xdr:to>
    <xdr:cxnSp macro="">
      <xdr:nvCxnSpPr>
        <xdr:cNvPr id="176" name="直線コネクタ 175"/>
        <xdr:cNvCxnSpPr/>
      </xdr:nvCxnSpPr>
      <xdr:spPr>
        <a:xfrm>
          <a:off x="4546600" y="1223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66022</xdr:rowOff>
    </xdr:from>
    <xdr:to>
      <xdr:col>24</xdr:col>
      <xdr:colOff>63500</xdr:colOff>
      <xdr:row>78</xdr:row>
      <xdr:rowOff>47186</xdr:rowOff>
    </xdr:to>
    <xdr:cxnSp macro="">
      <xdr:nvCxnSpPr>
        <xdr:cNvPr id="177" name="直線コネクタ 176"/>
        <xdr:cNvCxnSpPr/>
      </xdr:nvCxnSpPr>
      <xdr:spPr>
        <a:xfrm flipV="1">
          <a:off x="3797300" y="13267672"/>
          <a:ext cx="838200" cy="15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40317</xdr:rowOff>
    </xdr:from>
    <xdr:ext cx="599010" cy="259045"/>
    <xdr:sp macro="" textlink="">
      <xdr:nvSpPr>
        <xdr:cNvPr id="178" name="民生費平均値テキスト"/>
        <xdr:cNvSpPr txBox="1"/>
      </xdr:nvSpPr>
      <xdr:spPr>
        <a:xfrm>
          <a:off x="4686300" y="12727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17440</xdr:rowOff>
    </xdr:from>
    <xdr:to>
      <xdr:col>24</xdr:col>
      <xdr:colOff>114300</xdr:colOff>
      <xdr:row>75</xdr:row>
      <xdr:rowOff>119040</xdr:rowOff>
    </xdr:to>
    <xdr:sp macro="" textlink="">
      <xdr:nvSpPr>
        <xdr:cNvPr id="179" name="フローチャート: 判断 178"/>
        <xdr:cNvSpPr/>
      </xdr:nvSpPr>
      <xdr:spPr>
        <a:xfrm>
          <a:off x="4584700" y="128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47186</xdr:rowOff>
    </xdr:from>
    <xdr:to>
      <xdr:col>19</xdr:col>
      <xdr:colOff>177800</xdr:colOff>
      <xdr:row>78</xdr:row>
      <xdr:rowOff>96793</xdr:rowOff>
    </xdr:to>
    <xdr:cxnSp macro="">
      <xdr:nvCxnSpPr>
        <xdr:cNvPr id="180" name="直線コネクタ 179"/>
        <xdr:cNvCxnSpPr/>
      </xdr:nvCxnSpPr>
      <xdr:spPr>
        <a:xfrm flipV="1">
          <a:off x="2908300" y="13420286"/>
          <a:ext cx="889000" cy="4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132562</xdr:rowOff>
    </xdr:from>
    <xdr:to>
      <xdr:col>20</xdr:col>
      <xdr:colOff>38100</xdr:colOff>
      <xdr:row>76</xdr:row>
      <xdr:rowOff>62712</xdr:rowOff>
    </xdr:to>
    <xdr:sp macro="" textlink="">
      <xdr:nvSpPr>
        <xdr:cNvPr id="181" name="フローチャート: 判断 180"/>
        <xdr:cNvSpPr/>
      </xdr:nvSpPr>
      <xdr:spPr>
        <a:xfrm>
          <a:off x="3746500" y="1299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79239</xdr:rowOff>
    </xdr:from>
    <xdr:ext cx="599010" cy="259045"/>
    <xdr:sp macro="" textlink="">
      <xdr:nvSpPr>
        <xdr:cNvPr id="182" name="テキスト ボックス 181"/>
        <xdr:cNvSpPr txBox="1"/>
      </xdr:nvSpPr>
      <xdr:spPr>
        <a:xfrm>
          <a:off x="3497795" y="12766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96793</xdr:rowOff>
    </xdr:from>
    <xdr:to>
      <xdr:col>15</xdr:col>
      <xdr:colOff>50800</xdr:colOff>
      <xdr:row>79</xdr:row>
      <xdr:rowOff>9764</xdr:rowOff>
    </xdr:to>
    <xdr:cxnSp macro="">
      <xdr:nvCxnSpPr>
        <xdr:cNvPr id="183" name="直線コネクタ 182"/>
        <xdr:cNvCxnSpPr/>
      </xdr:nvCxnSpPr>
      <xdr:spPr>
        <a:xfrm flipV="1">
          <a:off x="2019300" y="13469893"/>
          <a:ext cx="889000" cy="8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145112</xdr:rowOff>
    </xdr:from>
    <xdr:to>
      <xdr:col>15</xdr:col>
      <xdr:colOff>101600</xdr:colOff>
      <xdr:row>77</xdr:row>
      <xdr:rowOff>75262</xdr:rowOff>
    </xdr:to>
    <xdr:sp macro="" textlink="">
      <xdr:nvSpPr>
        <xdr:cNvPr id="184" name="フローチャート: 判断 183"/>
        <xdr:cNvSpPr/>
      </xdr:nvSpPr>
      <xdr:spPr>
        <a:xfrm>
          <a:off x="2857500" y="13175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91790</xdr:rowOff>
    </xdr:from>
    <xdr:ext cx="599010" cy="259045"/>
    <xdr:sp macro="" textlink="">
      <xdr:nvSpPr>
        <xdr:cNvPr id="185" name="テキスト ボックス 184"/>
        <xdr:cNvSpPr txBox="1"/>
      </xdr:nvSpPr>
      <xdr:spPr>
        <a:xfrm>
          <a:off x="2608795" y="1295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113114</xdr:rowOff>
    </xdr:from>
    <xdr:to>
      <xdr:col>10</xdr:col>
      <xdr:colOff>114300</xdr:colOff>
      <xdr:row>79</xdr:row>
      <xdr:rowOff>9764</xdr:rowOff>
    </xdr:to>
    <xdr:cxnSp macro="">
      <xdr:nvCxnSpPr>
        <xdr:cNvPr id="186" name="直線コネクタ 185"/>
        <xdr:cNvCxnSpPr/>
      </xdr:nvCxnSpPr>
      <xdr:spPr>
        <a:xfrm>
          <a:off x="1130300" y="13486214"/>
          <a:ext cx="889000" cy="6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140564</xdr:rowOff>
    </xdr:from>
    <xdr:to>
      <xdr:col>10</xdr:col>
      <xdr:colOff>165100</xdr:colOff>
      <xdr:row>77</xdr:row>
      <xdr:rowOff>70714</xdr:rowOff>
    </xdr:to>
    <xdr:sp macro="" textlink="">
      <xdr:nvSpPr>
        <xdr:cNvPr id="187" name="フローチャート: 判断 186"/>
        <xdr:cNvSpPr/>
      </xdr:nvSpPr>
      <xdr:spPr>
        <a:xfrm>
          <a:off x="1968500" y="131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87241</xdr:rowOff>
    </xdr:from>
    <xdr:ext cx="599010" cy="259045"/>
    <xdr:sp macro="" textlink="">
      <xdr:nvSpPr>
        <xdr:cNvPr id="188" name="テキスト ボックス 187"/>
        <xdr:cNvSpPr txBox="1"/>
      </xdr:nvSpPr>
      <xdr:spPr>
        <a:xfrm>
          <a:off x="1719795" y="1294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112971</xdr:rowOff>
    </xdr:from>
    <xdr:to>
      <xdr:col>6</xdr:col>
      <xdr:colOff>38100</xdr:colOff>
      <xdr:row>77</xdr:row>
      <xdr:rowOff>43121</xdr:rowOff>
    </xdr:to>
    <xdr:sp macro="" textlink="">
      <xdr:nvSpPr>
        <xdr:cNvPr id="189" name="フローチャート: 判断 188"/>
        <xdr:cNvSpPr/>
      </xdr:nvSpPr>
      <xdr:spPr>
        <a:xfrm>
          <a:off x="1079500" y="1314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59648</xdr:rowOff>
    </xdr:from>
    <xdr:ext cx="599010" cy="259045"/>
    <xdr:sp macro="" textlink="">
      <xdr:nvSpPr>
        <xdr:cNvPr id="190" name="テキスト ボックス 189"/>
        <xdr:cNvSpPr txBox="1"/>
      </xdr:nvSpPr>
      <xdr:spPr>
        <a:xfrm>
          <a:off x="830795" y="12918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15222</xdr:rowOff>
    </xdr:from>
    <xdr:to>
      <xdr:col>24</xdr:col>
      <xdr:colOff>114300</xdr:colOff>
      <xdr:row>77</xdr:row>
      <xdr:rowOff>116822</xdr:rowOff>
    </xdr:to>
    <xdr:sp macro="" textlink="">
      <xdr:nvSpPr>
        <xdr:cNvPr id="196" name="楕円 195"/>
        <xdr:cNvSpPr/>
      </xdr:nvSpPr>
      <xdr:spPr>
        <a:xfrm>
          <a:off x="4584700" y="1321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165099</xdr:rowOff>
    </xdr:from>
    <xdr:ext cx="599010" cy="259045"/>
    <xdr:sp macro="" textlink="">
      <xdr:nvSpPr>
        <xdr:cNvPr id="197" name="民生費該当値テキスト"/>
        <xdr:cNvSpPr txBox="1"/>
      </xdr:nvSpPr>
      <xdr:spPr>
        <a:xfrm>
          <a:off x="4686300" y="13195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167836</xdr:rowOff>
    </xdr:from>
    <xdr:to>
      <xdr:col>20</xdr:col>
      <xdr:colOff>38100</xdr:colOff>
      <xdr:row>78</xdr:row>
      <xdr:rowOff>97986</xdr:rowOff>
    </xdr:to>
    <xdr:sp macro="" textlink="">
      <xdr:nvSpPr>
        <xdr:cNvPr id="198" name="楕円 197"/>
        <xdr:cNvSpPr/>
      </xdr:nvSpPr>
      <xdr:spPr>
        <a:xfrm>
          <a:off x="3746500" y="1336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89113</xdr:rowOff>
    </xdr:from>
    <xdr:ext cx="599010" cy="259045"/>
    <xdr:sp macro="" textlink="">
      <xdr:nvSpPr>
        <xdr:cNvPr id="199" name="テキスト ボックス 198"/>
        <xdr:cNvSpPr txBox="1"/>
      </xdr:nvSpPr>
      <xdr:spPr>
        <a:xfrm>
          <a:off x="3497795" y="1346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45993</xdr:rowOff>
    </xdr:from>
    <xdr:to>
      <xdr:col>15</xdr:col>
      <xdr:colOff>101600</xdr:colOff>
      <xdr:row>78</xdr:row>
      <xdr:rowOff>147593</xdr:rowOff>
    </xdr:to>
    <xdr:sp macro="" textlink="">
      <xdr:nvSpPr>
        <xdr:cNvPr id="200" name="楕円 199"/>
        <xdr:cNvSpPr/>
      </xdr:nvSpPr>
      <xdr:spPr>
        <a:xfrm>
          <a:off x="2857500" y="1341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138720</xdr:rowOff>
    </xdr:from>
    <xdr:ext cx="599010" cy="259045"/>
    <xdr:sp macro="" textlink="">
      <xdr:nvSpPr>
        <xdr:cNvPr id="201" name="テキスト ボックス 200"/>
        <xdr:cNvSpPr txBox="1"/>
      </xdr:nvSpPr>
      <xdr:spPr>
        <a:xfrm>
          <a:off x="2608795" y="1351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130414</xdr:rowOff>
    </xdr:from>
    <xdr:to>
      <xdr:col>10</xdr:col>
      <xdr:colOff>165100</xdr:colOff>
      <xdr:row>79</xdr:row>
      <xdr:rowOff>60564</xdr:rowOff>
    </xdr:to>
    <xdr:sp macro="" textlink="">
      <xdr:nvSpPr>
        <xdr:cNvPr id="202" name="楕円 201"/>
        <xdr:cNvSpPr/>
      </xdr:nvSpPr>
      <xdr:spPr>
        <a:xfrm>
          <a:off x="1968500" y="1350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51691</xdr:rowOff>
    </xdr:from>
    <xdr:ext cx="599010" cy="259045"/>
    <xdr:sp macro="" textlink="">
      <xdr:nvSpPr>
        <xdr:cNvPr id="203" name="テキスト ボックス 202"/>
        <xdr:cNvSpPr txBox="1"/>
      </xdr:nvSpPr>
      <xdr:spPr>
        <a:xfrm>
          <a:off x="1719795" y="13596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62314</xdr:rowOff>
    </xdr:from>
    <xdr:to>
      <xdr:col>6</xdr:col>
      <xdr:colOff>38100</xdr:colOff>
      <xdr:row>78</xdr:row>
      <xdr:rowOff>163914</xdr:rowOff>
    </xdr:to>
    <xdr:sp macro="" textlink="">
      <xdr:nvSpPr>
        <xdr:cNvPr id="204" name="楕円 203"/>
        <xdr:cNvSpPr/>
      </xdr:nvSpPr>
      <xdr:spPr>
        <a:xfrm>
          <a:off x="1079500" y="1343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155041</xdr:rowOff>
    </xdr:from>
    <xdr:ext cx="599010" cy="259045"/>
    <xdr:sp macro="" textlink="">
      <xdr:nvSpPr>
        <xdr:cNvPr id="205" name="テキスト ボックス 204"/>
        <xdr:cNvSpPr txBox="1"/>
      </xdr:nvSpPr>
      <xdr:spPr>
        <a:xfrm>
          <a:off x="830795" y="13528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8778</xdr:rowOff>
    </xdr:from>
    <xdr:to>
      <xdr:col>24</xdr:col>
      <xdr:colOff>62865</xdr:colOff>
      <xdr:row>98</xdr:row>
      <xdr:rowOff>169450</xdr:rowOff>
    </xdr:to>
    <xdr:cxnSp macro="">
      <xdr:nvCxnSpPr>
        <xdr:cNvPr id="232" name="直線コネクタ 231"/>
        <xdr:cNvCxnSpPr/>
      </xdr:nvCxnSpPr>
      <xdr:spPr>
        <a:xfrm flipV="1">
          <a:off x="4633595" y="15610728"/>
          <a:ext cx="1270" cy="136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1827</xdr:rowOff>
    </xdr:from>
    <xdr:ext cx="534377" cy="259045"/>
    <xdr:sp macro="" textlink="">
      <xdr:nvSpPr>
        <xdr:cNvPr id="233" name="衛生費最小値テキスト"/>
        <xdr:cNvSpPr txBox="1"/>
      </xdr:nvSpPr>
      <xdr:spPr>
        <a:xfrm>
          <a:off x="4686300" y="1697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169450</xdr:rowOff>
    </xdr:from>
    <xdr:to>
      <xdr:col>24</xdr:col>
      <xdr:colOff>152400</xdr:colOff>
      <xdr:row>98</xdr:row>
      <xdr:rowOff>169450</xdr:rowOff>
    </xdr:to>
    <xdr:cxnSp macro="">
      <xdr:nvCxnSpPr>
        <xdr:cNvPr id="234" name="直線コネクタ 233"/>
        <xdr:cNvCxnSpPr/>
      </xdr:nvCxnSpPr>
      <xdr:spPr>
        <a:xfrm>
          <a:off x="4546600" y="1697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126905</xdr:rowOff>
    </xdr:from>
    <xdr:ext cx="534377" cy="259045"/>
    <xdr:sp macro="" textlink="">
      <xdr:nvSpPr>
        <xdr:cNvPr id="235" name="衛生費最大値テキスト"/>
        <xdr:cNvSpPr txBox="1"/>
      </xdr:nvSpPr>
      <xdr:spPr>
        <a:xfrm>
          <a:off x="4686300" y="1538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8778</xdr:rowOff>
    </xdr:from>
    <xdr:to>
      <xdr:col>24</xdr:col>
      <xdr:colOff>152400</xdr:colOff>
      <xdr:row>91</xdr:row>
      <xdr:rowOff>8778</xdr:rowOff>
    </xdr:to>
    <xdr:cxnSp macro="">
      <xdr:nvCxnSpPr>
        <xdr:cNvPr id="236" name="直線コネクタ 235"/>
        <xdr:cNvCxnSpPr/>
      </xdr:nvCxnSpPr>
      <xdr:spPr>
        <a:xfrm>
          <a:off x="4546600" y="1561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50285</xdr:rowOff>
    </xdr:from>
    <xdr:to>
      <xdr:col>24</xdr:col>
      <xdr:colOff>63500</xdr:colOff>
      <xdr:row>97</xdr:row>
      <xdr:rowOff>84542</xdr:rowOff>
    </xdr:to>
    <xdr:cxnSp macro="">
      <xdr:nvCxnSpPr>
        <xdr:cNvPr id="237" name="直線コネクタ 236"/>
        <xdr:cNvCxnSpPr/>
      </xdr:nvCxnSpPr>
      <xdr:spPr>
        <a:xfrm flipV="1">
          <a:off x="3797300" y="16509485"/>
          <a:ext cx="838200" cy="20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641</xdr:rowOff>
    </xdr:from>
    <xdr:ext cx="534377" cy="259045"/>
    <xdr:sp macro="" textlink="">
      <xdr:nvSpPr>
        <xdr:cNvPr id="238" name="衛生費平均値テキスト"/>
        <xdr:cNvSpPr txBox="1"/>
      </xdr:nvSpPr>
      <xdr:spPr>
        <a:xfrm>
          <a:off x="4686300" y="16459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22214</xdr:rowOff>
    </xdr:from>
    <xdr:to>
      <xdr:col>24</xdr:col>
      <xdr:colOff>114300</xdr:colOff>
      <xdr:row>96</xdr:row>
      <xdr:rowOff>123814</xdr:rowOff>
    </xdr:to>
    <xdr:sp macro="" textlink="">
      <xdr:nvSpPr>
        <xdr:cNvPr id="239" name="フローチャート: 判断 238"/>
        <xdr:cNvSpPr/>
      </xdr:nvSpPr>
      <xdr:spPr>
        <a:xfrm>
          <a:off x="4584700" y="164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84542</xdr:rowOff>
    </xdr:from>
    <xdr:to>
      <xdr:col>19</xdr:col>
      <xdr:colOff>177800</xdr:colOff>
      <xdr:row>98</xdr:row>
      <xdr:rowOff>22853</xdr:rowOff>
    </xdr:to>
    <xdr:cxnSp macro="">
      <xdr:nvCxnSpPr>
        <xdr:cNvPr id="240" name="直線コネクタ 239"/>
        <xdr:cNvCxnSpPr/>
      </xdr:nvCxnSpPr>
      <xdr:spPr>
        <a:xfrm flipV="1">
          <a:off x="2908300" y="16715192"/>
          <a:ext cx="889000" cy="10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70579</xdr:rowOff>
    </xdr:from>
    <xdr:to>
      <xdr:col>20</xdr:col>
      <xdr:colOff>38100</xdr:colOff>
      <xdr:row>97</xdr:row>
      <xdr:rowOff>729</xdr:rowOff>
    </xdr:to>
    <xdr:sp macro="" textlink="">
      <xdr:nvSpPr>
        <xdr:cNvPr id="241" name="フローチャート: 判断 240"/>
        <xdr:cNvSpPr/>
      </xdr:nvSpPr>
      <xdr:spPr>
        <a:xfrm>
          <a:off x="37465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17256</xdr:rowOff>
    </xdr:from>
    <xdr:ext cx="534377" cy="259045"/>
    <xdr:sp macro="" textlink="">
      <xdr:nvSpPr>
        <xdr:cNvPr id="242" name="テキスト ボックス 241"/>
        <xdr:cNvSpPr txBox="1"/>
      </xdr:nvSpPr>
      <xdr:spPr>
        <a:xfrm>
          <a:off x="3530111" y="1630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153840</xdr:rowOff>
    </xdr:from>
    <xdr:to>
      <xdr:col>15</xdr:col>
      <xdr:colOff>50800</xdr:colOff>
      <xdr:row>98</xdr:row>
      <xdr:rowOff>22853</xdr:rowOff>
    </xdr:to>
    <xdr:cxnSp macro="">
      <xdr:nvCxnSpPr>
        <xdr:cNvPr id="243" name="直線コネクタ 242"/>
        <xdr:cNvCxnSpPr/>
      </xdr:nvCxnSpPr>
      <xdr:spPr>
        <a:xfrm>
          <a:off x="2019300" y="16784490"/>
          <a:ext cx="889000" cy="4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56438</xdr:rowOff>
    </xdr:from>
    <xdr:to>
      <xdr:col>15</xdr:col>
      <xdr:colOff>101600</xdr:colOff>
      <xdr:row>96</xdr:row>
      <xdr:rowOff>158038</xdr:rowOff>
    </xdr:to>
    <xdr:sp macro="" textlink="">
      <xdr:nvSpPr>
        <xdr:cNvPr id="244" name="フローチャート: 判断 243"/>
        <xdr:cNvSpPr/>
      </xdr:nvSpPr>
      <xdr:spPr>
        <a:xfrm>
          <a:off x="2857500" y="1651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3115</xdr:rowOff>
    </xdr:from>
    <xdr:ext cx="534377" cy="259045"/>
    <xdr:sp macro="" textlink="">
      <xdr:nvSpPr>
        <xdr:cNvPr id="245" name="テキスト ボックス 244"/>
        <xdr:cNvSpPr txBox="1"/>
      </xdr:nvSpPr>
      <xdr:spPr>
        <a:xfrm>
          <a:off x="2641111" y="162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153840</xdr:rowOff>
    </xdr:from>
    <xdr:to>
      <xdr:col>10</xdr:col>
      <xdr:colOff>114300</xdr:colOff>
      <xdr:row>98</xdr:row>
      <xdr:rowOff>14852</xdr:rowOff>
    </xdr:to>
    <xdr:cxnSp macro="">
      <xdr:nvCxnSpPr>
        <xdr:cNvPr id="246" name="直線コネクタ 245"/>
        <xdr:cNvCxnSpPr/>
      </xdr:nvCxnSpPr>
      <xdr:spPr>
        <a:xfrm flipV="1">
          <a:off x="1130300" y="16784490"/>
          <a:ext cx="8890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65159</xdr:rowOff>
    </xdr:from>
    <xdr:to>
      <xdr:col>10</xdr:col>
      <xdr:colOff>165100</xdr:colOff>
      <xdr:row>95</xdr:row>
      <xdr:rowOff>166759</xdr:rowOff>
    </xdr:to>
    <xdr:sp macro="" textlink="">
      <xdr:nvSpPr>
        <xdr:cNvPr id="247" name="フローチャート: 判断 246"/>
        <xdr:cNvSpPr/>
      </xdr:nvSpPr>
      <xdr:spPr>
        <a:xfrm>
          <a:off x="1968500" y="1635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11836</xdr:rowOff>
    </xdr:from>
    <xdr:ext cx="534377" cy="259045"/>
    <xdr:sp macro="" textlink="">
      <xdr:nvSpPr>
        <xdr:cNvPr id="248" name="テキスト ボックス 247"/>
        <xdr:cNvSpPr txBox="1"/>
      </xdr:nvSpPr>
      <xdr:spPr>
        <a:xfrm>
          <a:off x="1752111" y="1612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81062</xdr:rowOff>
    </xdr:from>
    <xdr:to>
      <xdr:col>6</xdr:col>
      <xdr:colOff>38100</xdr:colOff>
      <xdr:row>97</xdr:row>
      <xdr:rowOff>11212</xdr:rowOff>
    </xdr:to>
    <xdr:sp macro="" textlink="">
      <xdr:nvSpPr>
        <xdr:cNvPr id="249" name="フローチャート: 判断 248"/>
        <xdr:cNvSpPr/>
      </xdr:nvSpPr>
      <xdr:spPr>
        <a:xfrm>
          <a:off x="1079500" y="1654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27739</xdr:rowOff>
    </xdr:from>
    <xdr:ext cx="534377" cy="259045"/>
    <xdr:sp macro="" textlink="">
      <xdr:nvSpPr>
        <xdr:cNvPr id="250" name="テキスト ボックス 249"/>
        <xdr:cNvSpPr txBox="1"/>
      </xdr:nvSpPr>
      <xdr:spPr>
        <a:xfrm>
          <a:off x="863111" y="1631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170935</xdr:rowOff>
    </xdr:from>
    <xdr:to>
      <xdr:col>24</xdr:col>
      <xdr:colOff>114300</xdr:colOff>
      <xdr:row>96</xdr:row>
      <xdr:rowOff>101085</xdr:rowOff>
    </xdr:to>
    <xdr:sp macro="" textlink="">
      <xdr:nvSpPr>
        <xdr:cNvPr id="256" name="楕円 255"/>
        <xdr:cNvSpPr/>
      </xdr:nvSpPr>
      <xdr:spPr>
        <a:xfrm>
          <a:off x="4584700" y="1645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22362</xdr:rowOff>
    </xdr:from>
    <xdr:ext cx="534377" cy="259045"/>
    <xdr:sp macro="" textlink="">
      <xdr:nvSpPr>
        <xdr:cNvPr id="257" name="衛生費該当値テキスト"/>
        <xdr:cNvSpPr txBox="1"/>
      </xdr:nvSpPr>
      <xdr:spPr>
        <a:xfrm>
          <a:off x="4686300" y="1631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33742</xdr:rowOff>
    </xdr:from>
    <xdr:to>
      <xdr:col>20</xdr:col>
      <xdr:colOff>38100</xdr:colOff>
      <xdr:row>97</xdr:row>
      <xdr:rowOff>135342</xdr:rowOff>
    </xdr:to>
    <xdr:sp macro="" textlink="">
      <xdr:nvSpPr>
        <xdr:cNvPr id="258" name="楕円 257"/>
        <xdr:cNvSpPr/>
      </xdr:nvSpPr>
      <xdr:spPr>
        <a:xfrm>
          <a:off x="3746500" y="1666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126469</xdr:rowOff>
    </xdr:from>
    <xdr:ext cx="534377" cy="259045"/>
    <xdr:sp macro="" textlink="">
      <xdr:nvSpPr>
        <xdr:cNvPr id="259" name="テキスト ボックス 258"/>
        <xdr:cNvSpPr txBox="1"/>
      </xdr:nvSpPr>
      <xdr:spPr>
        <a:xfrm>
          <a:off x="3530111" y="1675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143503</xdr:rowOff>
    </xdr:from>
    <xdr:to>
      <xdr:col>15</xdr:col>
      <xdr:colOff>101600</xdr:colOff>
      <xdr:row>98</xdr:row>
      <xdr:rowOff>73653</xdr:rowOff>
    </xdr:to>
    <xdr:sp macro="" textlink="">
      <xdr:nvSpPr>
        <xdr:cNvPr id="260" name="楕円 259"/>
        <xdr:cNvSpPr/>
      </xdr:nvSpPr>
      <xdr:spPr>
        <a:xfrm>
          <a:off x="2857500" y="1677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64780</xdr:rowOff>
    </xdr:from>
    <xdr:ext cx="534377" cy="259045"/>
    <xdr:sp macro="" textlink="">
      <xdr:nvSpPr>
        <xdr:cNvPr id="261" name="テキスト ボックス 260"/>
        <xdr:cNvSpPr txBox="1"/>
      </xdr:nvSpPr>
      <xdr:spPr>
        <a:xfrm>
          <a:off x="2641111" y="1686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103040</xdr:rowOff>
    </xdr:from>
    <xdr:to>
      <xdr:col>10</xdr:col>
      <xdr:colOff>165100</xdr:colOff>
      <xdr:row>98</xdr:row>
      <xdr:rowOff>33190</xdr:rowOff>
    </xdr:to>
    <xdr:sp macro="" textlink="">
      <xdr:nvSpPr>
        <xdr:cNvPr id="262" name="楕円 261"/>
        <xdr:cNvSpPr/>
      </xdr:nvSpPr>
      <xdr:spPr>
        <a:xfrm>
          <a:off x="1968500" y="1673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24317</xdr:rowOff>
    </xdr:from>
    <xdr:ext cx="534377" cy="259045"/>
    <xdr:sp macro="" textlink="">
      <xdr:nvSpPr>
        <xdr:cNvPr id="263" name="テキスト ボックス 262"/>
        <xdr:cNvSpPr txBox="1"/>
      </xdr:nvSpPr>
      <xdr:spPr>
        <a:xfrm>
          <a:off x="1752111" y="1682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135502</xdr:rowOff>
    </xdr:from>
    <xdr:to>
      <xdr:col>6</xdr:col>
      <xdr:colOff>38100</xdr:colOff>
      <xdr:row>98</xdr:row>
      <xdr:rowOff>65652</xdr:rowOff>
    </xdr:to>
    <xdr:sp macro="" textlink="">
      <xdr:nvSpPr>
        <xdr:cNvPr id="264" name="楕円 263"/>
        <xdr:cNvSpPr/>
      </xdr:nvSpPr>
      <xdr:spPr>
        <a:xfrm>
          <a:off x="1079500" y="1676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56779</xdr:rowOff>
    </xdr:from>
    <xdr:ext cx="534377" cy="259045"/>
    <xdr:sp macro="" textlink="">
      <xdr:nvSpPr>
        <xdr:cNvPr id="265" name="テキスト ボックス 264"/>
        <xdr:cNvSpPr txBox="1"/>
      </xdr:nvSpPr>
      <xdr:spPr>
        <a:xfrm>
          <a:off x="863111" y="1685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1" name="テキスト ボックス 28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3" name="テキスト ボックス 28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5832</xdr:rowOff>
    </xdr:from>
    <xdr:to>
      <xdr:col>54</xdr:col>
      <xdr:colOff>189865</xdr:colOff>
      <xdr:row>38</xdr:row>
      <xdr:rowOff>133390</xdr:rowOff>
    </xdr:to>
    <xdr:cxnSp macro="">
      <xdr:nvCxnSpPr>
        <xdr:cNvPr id="287" name="直線コネクタ 286"/>
        <xdr:cNvCxnSpPr/>
      </xdr:nvCxnSpPr>
      <xdr:spPr>
        <a:xfrm flipV="1">
          <a:off x="10475595" y="5149332"/>
          <a:ext cx="1270" cy="1499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137217</xdr:rowOff>
    </xdr:from>
    <xdr:ext cx="313932" cy="259045"/>
    <xdr:sp macro="" textlink="">
      <xdr:nvSpPr>
        <xdr:cNvPr id="288" name="労働費最小値テキスト"/>
        <xdr:cNvSpPr txBox="1"/>
      </xdr:nvSpPr>
      <xdr:spPr>
        <a:xfrm>
          <a:off x="10528300" y="6652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133390</xdr:rowOff>
    </xdr:from>
    <xdr:to>
      <xdr:col>55</xdr:col>
      <xdr:colOff>88900</xdr:colOff>
      <xdr:row>38</xdr:row>
      <xdr:rowOff>133390</xdr:rowOff>
    </xdr:to>
    <xdr:cxnSp macro="">
      <xdr:nvCxnSpPr>
        <xdr:cNvPr id="289" name="直線コネクタ 288"/>
        <xdr:cNvCxnSpPr/>
      </xdr:nvCxnSpPr>
      <xdr:spPr>
        <a:xfrm>
          <a:off x="10388600" y="664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123959</xdr:rowOff>
    </xdr:from>
    <xdr:ext cx="534377" cy="259045"/>
    <xdr:sp macro="" textlink="">
      <xdr:nvSpPr>
        <xdr:cNvPr id="290" name="労働費最大値テキスト"/>
        <xdr:cNvSpPr txBox="1"/>
      </xdr:nvSpPr>
      <xdr:spPr>
        <a:xfrm>
          <a:off x="10528300" y="49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5832</xdr:rowOff>
    </xdr:from>
    <xdr:to>
      <xdr:col>55</xdr:col>
      <xdr:colOff>88900</xdr:colOff>
      <xdr:row>30</xdr:row>
      <xdr:rowOff>5832</xdr:rowOff>
    </xdr:to>
    <xdr:cxnSp macro="">
      <xdr:nvCxnSpPr>
        <xdr:cNvPr id="291" name="直線コネクタ 290"/>
        <xdr:cNvCxnSpPr/>
      </xdr:nvCxnSpPr>
      <xdr:spPr>
        <a:xfrm>
          <a:off x="10388600" y="514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101661</xdr:rowOff>
    </xdr:from>
    <xdr:to>
      <xdr:col>55</xdr:col>
      <xdr:colOff>0</xdr:colOff>
      <xdr:row>38</xdr:row>
      <xdr:rowOff>104039</xdr:rowOff>
    </xdr:to>
    <xdr:cxnSp macro="">
      <xdr:nvCxnSpPr>
        <xdr:cNvPr id="292" name="直線コネクタ 291"/>
        <xdr:cNvCxnSpPr/>
      </xdr:nvCxnSpPr>
      <xdr:spPr>
        <a:xfrm flipV="1">
          <a:off x="9639300" y="6616761"/>
          <a:ext cx="8382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84528</xdr:rowOff>
    </xdr:from>
    <xdr:ext cx="469744" cy="259045"/>
    <xdr:sp macro="" textlink="">
      <xdr:nvSpPr>
        <xdr:cNvPr id="293" name="労働費平均値テキスト"/>
        <xdr:cNvSpPr txBox="1"/>
      </xdr:nvSpPr>
      <xdr:spPr>
        <a:xfrm>
          <a:off x="10528300" y="6256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61651</xdr:rowOff>
    </xdr:from>
    <xdr:to>
      <xdr:col>55</xdr:col>
      <xdr:colOff>50800</xdr:colOff>
      <xdr:row>37</xdr:row>
      <xdr:rowOff>163251</xdr:rowOff>
    </xdr:to>
    <xdr:sp macro="" textlink="">
      <xdr:nvSpPr>
        <xdr:cNvPr id="294" name="フローチャート: 判断 293"/>
        <xdr:cNvSpPr/>
      </xdr:nvSpPr>
      <xdr:spPr>
        <a:xfrm>
          <a:off x="104267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103947</xdr:rowOff>
    </xdr:from>
    <xdr:to>
      <xdr:col>50</xdr:col>
      <xdr:colOff>114300</xdr:colOff>
      <xdr:row>38</xdr:row>
      <xdr:rowOff>104039</xdr:rowOff>
    </xdr:to>
    <xdr:cxnSp macro="">
      <xdr:nvCxnSpPr>
        <xdr:cNvPr id="295" name="直線コネクタ 294"/>
        <xdr:cNvCxnSpPr/>
      </xdr:nvCxnSpPr>
      <xdr:spPr>
        <a:xfrm>
          <a:off x="8750300" y="6619047"/>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43271</xdr:rowOff>
    </xdr:from>
    <xdr:to>
      <xdr:col>50</xdr:col>
      <xdr:colOff>165100</xdr:colOff>
      <xdr:row>37</xdr:row>
      <xdr:rowOff>144871</xdr:rowOff>
    </xdr:to>
    <xdr:sp macro="" textlink="">
      <xdr:nvSpPr>
        <xdr:cNvPr id="296" name="フローチャート: 判断 295"/>
        <xdr:cNvSpPr/>
      </xdr:nvSpPr>
      <xdr:spPr>
        <a:xfrm>
          <a:off x="9588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161398</xdr:rowOff>
    </xdr:from>
    <xdr:ext cx="469744" cy="259045"/>
    <xdr:sp macro="" textlink="">
      <xdr:nvSpPr>
        <xdr:cNvPr id="297" name="テキスト ボックス 296"/>
        <xdr:cNvSpPr txBox="1"/>
      </xdr:nvSpPr>
      <xdr:spPr>
        <a:xfrm>
          <a:off x="9404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103947</xdr:rowOff>
    </xdr:from>
    <xdr:to>
      <xdr:col>45</xdr:col>
      <xdr:colOff>177800</xdr:colOff>
      <xdr:row>38</xdr:row>
      <xdr:rowOff>108519</xdr:rowOff>
    </xdr:to>
    <xdr:cxnSp macro="">
      <xdr:nvCxnSpPr>
        <xdr:cNvPr id="298" name="直線コネクタ 297"/>
        <xdr:cNvCxnSpPr/>
      </xdr:nvCxnSpPr>
      <xdr:spPr>
        <a:xfrm flipV="1">
          <a:off x="7861300" y="661904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43729</xdr:rowOff>
    </xdr:from>
    <xdr:to>
      <xdr:col>46</xdr:col>
      <xdr:colOff>38100</xdr:colOff>
      <xdr:row>37</xdr:row>
      <xdr:rowOff>145329</xdr:rowOff>
    </xdr:to>
    <xdr:sp macro="" textlink="">
      <xdr:nvSpPr>
        <xdr:cNvPr id="299" name="フローチャート: 判断 298"/>
        <xdr:cNvSpPr/>
      </xdr:nvSpPr>
      <xdr:spPr>
        <a:xfrm>
          <a:off x="8699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161856</xdr:rowOff>
    </xdr:from>
    <xdr:ext cx="469744" cy="259045"/>
    <xdr:sp macro="" textlink="">
      <xdr:nvSpPr>
        <xdr:cNvPr id="300" name="テキスト ボックス 299"/>
        <xdr:cNvSpPr txBox="1"/>
      </xdr:nvSpPr>
      <xdr:spPr>
        <a:xfrm>
          <a:off x="8515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108519</xdr:rowOff>
    </xdr:from>
    <xdr:to>
      <xdr:col>41</xdr:col>
      <xdr:colOff>50800</xdr:colOff>
      <xdr:row>38</xdr:row>
      <xdr:rowOff>112451</xdr:rowOff>
    </xdr:to>
    <xdr:cxnSp macro="">
      <xdr:nvCxnSpPr>
        <xdr:cNvPr id="301" name="直線コネクタ 300"/>
        <xdr:cNvCxnSpPr/>
      </xdr:nvCxnSpPr>
      <xdr:spPr>
        <a:xfrm flipV="1">
          <a:off x="6972300" y="6623619"/>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53056</xdr:rowOff>
    </xdr:from>
    <xdr:to>
      <xdr:col>41</xdr:col>
      <xdr:colOff>101600</xdr:colOff>
      <xdr:row>37</xdr:row>
      <xdr:rowOff>154656</xdr:rowOff>
    </xdr:to>
    <xdr:sp macro="" textlink="">
      <xdr:nvSpPr>
        <xdr:cNvPr id="302" name="フローチャート: 判断 301"/>
        <xdr:cNvSpPr/>
      </xdr:nvSpPr>
      <xdr:spPr>
        <a:xfrm>
          <a:off x="7810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171183</xdr:rowOff>
    </xdr:from>
    <xdr:ext cx="469744" cy="259045"/>
    <xdr:sp macro="" textlink="">
      <xdr:nvSpPr>
        <xdr:cNvPr id="303" name="テキスト ボックス 302"/>
        <xdr:cNvSpPr txBox="1"/>
      </xdr:nvSpPr>
      <xdr:spPr>
        <a:xfrm>
          <a:off x="7626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63023</xdr:rowOff>
    </xdr:from>
    <xdr:to>
      <xdr:col>36</xdr:col>
      <xdr:colOff>165100</xdr:colOff>
      <xdr:row>37</xdr:row>
      <xdr:rowOff>164623</xdr:rowOff>
    </xdr:to>
    <xdr:sp macro="" textlink="">
      <xdr:nvSpPr>
        <xdr:cNvPr id="304" name="フローチャート: 判断 303"/>
        <xdr:cNvSpPr/>
      </xdr:nvSpPr>
      <xdr:spPr>
        <a:xfrm>
          <a:off x="6921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9700</xdr:rowOff>
    </xdr:from>
    <xdr:ext cx="469744" cy="259045"/>
    <xdr:sp macro="" textlink="">
      <xdr:nvSpPr>
        <xdr:cNvPr id="305" name="テキスト ボックス 304"/>
        <xdr:cNvSpPr txBox="1"/>
      </xdr:nvSpPr>
      <xdr:spPr>
        <a:xfrm>
          <a:off x="6737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50861</xdr:rowOff>
    </xdr:from>
    <xdr:to>
      <xdr:col>55</xdr:col>
      <xdr:colOff>50800</xdr:colOff>
      <xdr:row>38</xdr:row>
      <xdr:rowOff>152461</xdr:rowOff>
    </xdr:to>
    <xdr:sp macro="" textlink="">
      <xdr:nvSpPr>
        <xdr:cNvPr id="311" name="楕円 310"/>
        <xdr:cNvSpPr/>
      </xdr:nvSpPr>
      <xdr:spPr>
        <a:xfrm>
          <a:off x="10426700" y="656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137238</xdr:rowOff>
    </xdr:from>
    <xdr:ext cx="378565" cy="259045"/>
    <xdr:sp macro="" textlink="">
      <xdr:nvSpPr>
        <xdr:cNvPr id="312" name="労働費該当値テキスト"/>
        <xdr:cNvSpPr txBox="1"/>
      </xdr:nvSpPr>
      <xdr:spPr>
        <a:xfrm>
          <a:off x="10528300" y="648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53239</xdr:rowOff>
    </xdr:from>
    <xdr:to>
      <xdr:col>50</xdr:col>
      <xdr:colOff>165100</xdr:colOff>
      <xdr:row>38</xdr:row>
      <xdr:rowOff>154839</xdr:rowOff>
    </xdr:to>
    <xdr:sp macro="" textlink="">
      <xdr:nvSpPr>
        <xdr:cNvPr id="313" name="楕円 312"/>
        <xdr:cNvSpPr/>
      </xdr:nvSpPr>
      <xdr:spPr>
        <a:xfrm>
          <a:off x="9588500" y="656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145966</xdr:rowOff>
    </xdr:from>
    <xdr:ext cx="378565" cy="259045"/>
    <xdr:sp macro="" textlink="">
      <xdr:nvSpPr>
        <xdr:cNvPr id="314" name="テキスト ボックス 313"/>
        <xdr:cNvSpPr txBox="1"/>
      </xdr:nvSpPr>
      <xdr:spPr>
        <a:xfrm>
          <a:off x="9450017" y="6661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53147</xdr:rowOff>
    </xdr:from>
    <xdr:to>
      <xdr:col>46</xdr:col>
      <xdr:colOff>38100</xdr:colOff>
      <xdr:row>38</xdr:row>
      <xdr:rowOff>154747</xdr:rowOff>
    </xdr:to>
    <xdr:sp macro="" textlink="">
      <xdr:nvSpPr>
        <xdr:cNvPr id="315" name="楕円 314"/>
        <xdr:cNvSpPr/>
      </xdr:nvSpPr>
      <xdr:spPr>
        <a:xfrm>
          <a:off x="8699500" y="656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145874</xdr:rowOff>
    </xdr:from>
    <xdr:ext cx="378565" cy="259045"/>
    <xdr:sp macro="" textlink="">
      <xdr:nvSpPr>
        <xdr:cNvPr id="316" name="テキスト ボックス 315"/>
        <xdr:cNvSpPr txBox="1"/>
      </xdr:nvSpPr>
      <xdr:spPr>
        <a:xfrm>
          <a:off x="8561017" y="6660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57719</xdr:rowOff>
    </xdr:from>
    <xdr:to>
      <xdr:col>41</xdr:col>
      <xdr:colOff>101600</xdr:colOff>
      <xdr:row>38</xdr:row>
      <xdr:rowOff>159319</xdr:rowOff>
    </xdr:to>
    <xdr:sp macro="" textlink="">
      <xdr:nvSpPr>
        <xdr:cNvPr id="317" name="楕円 316"/>
        <xdr:cNvSpPr/>
      </xdr:nvSpPr>
      <xdr:spPr>
        <a:xfrm>
          <a:off x="7810500" y="657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150446</xdr:rowOff>
    </xdr:from>
    <xdr:ext cx="378565" cy="259045"/>
    <xdr:sp macro="" textlink="">
      <xdr:nvSpPr>
        <xdr:cNvPr id="318" name="テキスト ボックス 317"/>
        <xdr:cNvSpPr txBox="1"/>
      </xdr:nvSpPr>
      <xdr:spPr>
        <a:xfrm>
          <a:off x="7672017" y="6665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61651</xdr:rowOff>
    </xdr:from>
    <xdr:to>
      <xdr:col>36</xdr:col>
      <xdr:colOff>165100</xdr:colOff>
      <xdr:row>38</xdr:row>
      <xdr:rowOff>163251</xdr:rowOff>
    </xdr:to>
    <xdr:sp macro="" textlink="">
      <xdr:nvSpPr>
        <xdr:cNvPr id="319" name="楕円 318"/>
        <xdr:cNvSpPr/>
      </xdr:nvSpPr>
      <xdr:spPr>
        <a:xfrm>
          <a:off x="6921500" y="657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154378</xdr:rowOff>
    </xdr:from>
    <xdr:ext cx="378565" cy="259045"/>
    <xdr:sp macro="" textlink="">
      <xdr:nvSpPr>
        <xdr:cNvPr id="320" name="テキスト ボックス 319"/>
        <xdr:cNvSpPr txBox="1"/>
      </xdr:nvSpPr>
      <xdr:spPr>
        <a:xfrm>
          <a:off x="6783017" y="6669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101158</xdr:rowOff>
    </xdr:from>
    <xdr:to>
      <xdr:col>54</xdr:col>
      <xdr:colOff>189865</xdr:colOff>
      <xdr:row>58</xdr:row>
      <xdr:rowOff>130396</xdr:rowOff>
    </xdr:to>
    <xdr:cxnSp macro="">
      <xdr:nvCxnSpPr>
        <xdr:cNvPr id="342" name="直線コネクタ 341"/>
        <xdr:cNvCxnSpPr/>
      </xdr:nvCxnSpPr>
      <xdr:spPr>
        <a:xfrm flipV="1">
          <a:off x="10475595" y="8673658"/>
          <a:ext cx="1270" cy="140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134223</xdr:rowOff>
    </xdr:from>
    <xdr:ext cx="378565" cy="259045"/>
    <xdr:sp macro="" textlink="">
      <xdr:nvSpPr>
        <xdr:cNvPr id="343" name="農林水産業費最小値テキスト"/>
        <xdr:cNvSpPr txBox="1"/>
      </xdr:nvSpPr>
      <xdr:spPr>
        <a:xfrm>
          <a:off x="10528300" y="10078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130396</xdr:rowOff>
    </xdr:from>
    <xdr:to>
      <xdr:col>55</xdr:col>
      <xdr:colOff>88900</xdr:colOff>
      <xdr:row>58</xdr:row>
      <xdr:rowOff>130396</xdr:rowOff>
    </xdr:to>
    <xdr:cxnSp macro="">
      <xdr:nvCxnSpPr>
        <xdr:cNvPr id="344" name="直線コネクタ 343"/>
        <xdr:cNvCxnSpPr/>
      </xdr:nvCxnSpPr>
      <xdr:spPr>
        <a:xfrm>
          <a:off x="10388600" y="1007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47835</xdr:rowOff>
    </xdr:from>
    <xdr:ext cx="534377" cy="259045"/>
    <xdr:sp macro="" textlink="">
      <xdr:nvSpPr>
        <xdr:cNvPr id="345" name="農林水産業費最大値テキスト"/>
        <xdr:cNvSpPr txBox="1"/>
      </xdr:nvSpPr>
      <xdr:spPr>
        <a:xfrm>
          <a:off x="10528300" y="844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101158</xdr:rowOff>
    </xdr:from>
    <xdr:to>
      <xdr:col>55</xdr:col>
      <xdr:colOff>88900</xdr:colOff>
      <xdr:row>50</xdr:row>
      <xdr:rowOff>101158</xdr:rowOff>
    </xdr:to>
    <xdr:cxnSp macro="">
      <xdr:nvCxnSpPr>
        <xdr:cNvPr id="346" name="直線コネクタ 345"/>
        <xdr:cNvCxnSpPr/>
      </xdr:nvCxnSpPr>
      <xdr:spPr>
        <a:xfrm>
          <a:off x="10388600" y="867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110165</xdr:rowOff>
    </xdr:from>
    <xdr:to>
      <xdr:col>55</xdr:col>
      <xdr:colOff>0</xdr:colOff>
      <xdr:row>58</xdr:row>
      <xdr:rowOff>118669</xdr:rowOff>
    </xdr:to>
    <xdr:cxnSp macro="">
      <xdr:nvCxnSpPr>
        <xdr:cNvPr id="347" name="直線コネクタ 346"/>
        <xdr:cNvCxnSpPr/>
      </xdr:nvCxnSpPr>
      <xdr:spPr>
        <a:xfrm flipV="1">
          <a:off x="9639300" y="10054265"/>
          <a:ext cx="838200" cy="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104027</xdr:rowOff>
    </xdr:from>
    <xdr:ext cx="469744" cy="259045"/>
    <xdr:sp macro="" textlink="">
      <xdr:nvSpPr>
        <xdr:cNvPr id="348" name="農林水産業費平均値テキスト"/>
        <xdr:cNvSpPr txBox="1"/>
      </xdr:nvSpPr>
      <xdr:spPr>
        <a:xfrm>
          <a:off x="10528300" y="9705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81150</xdr:rowOff>
    </xdr:from>
    <xdr:to>
      <xdr:col>55</xdr:col>
      <xdr:colOff>50800</xdr:colOff>
      <xdr:row>58</xdr:row>
      <xdr:rowOff>11300</xdr:rowOff>
    </xdr:to>
    <xdr:sp macro="" textlink="">
      <xdr:nvSpPr>
        <xdr:cNvPr id="349" name="フローチャート: 判断 348"/>
        <xdr:cNvSpPr/>
      </xdr:nvSpPr>
      <xdr:spPr>
        <a:xfrm>
          <a:off x="10426700" y="985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117754</xdr:rowOff>
    </xdr:from>
    <xdr:to>
      <xdr:col>50</xdr:col>
      <xdr:colOff>114300</xdr:colOff>
      <xdr:row>58</xdr:row>
      <xdr:rowOff>118669</xdr:rowOff>
    </xdr:to>
    <xdr:cxnSp macro="">
      <xdr:nvCxnSpPr>
        <xdr:cNvPr id="350" name="直線コネクタ 349"/>
        <xdr:cNvCxnSpPr/>
      </xdr:nvCxnSpPr>
      <xdr:spPr>
        <a:xfrm>
          <a:off x="8750300" y="1006185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27087</xdr:rowOff>
    </xdr:from>
    <xdr:to>
      <xdr:col>50</xdr:col>
      <xdr:colOff>165100</xdr:colOff>
      <xdr:row>57</xdr:row>
      <xdr:rowOff>128687</xdr:rowOff>
    </xdr:to>
    <xdr:sp macro="" textlink="">
      <xdr:nvSpPr>
        <xdr:cNvPr id="351" name="フローチャート: 判断 350"/>
        <xdr:cNvSpPr/>
      </xdr:nvSpPr>
      <xdr:spPr>
        <a:xfrm>
          <a:off x="9588500" y="979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145214</xdr:rowOff>
    </xdr:from>
    <xdr:ext cx="534377" cy="259045"/>
    <xdr:sp macro="" textlink="">
      <xdr:nvSpPr>
        <xdr:cNvPr id="352" name="テキスト ボックス 351"/>
        <xdr:cNvSpPr txBox="1"/>
      </xdr:nvSpPr>
      <xdr:spPr>
        <a:xfrm>
          <a:off x="9372111" y="957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112954</xdr:rowOff>
    </xdr:from>
    <xdr:to>
      <xdr:col>45</xdr:col>
      <xdr:colOff>177800</xdr:colOff>
      <xdr:row>58</xdr:row>
      <xdr:rowOff>117754</xdr:rowOff>
    </xdr:to>
    <xdr:cxnSp macro="">
      <xdr:nvCxnSpPr>
        <xdr:cNvPr id="353" name="直線コネクタ 352"/>
        <xdr:cNvCxnSpPr/>
      </xdr:nvCxnSpPr>
      <xdr:spPr>
        <a:xfrm>
          <a:off x="7861300" y="10057054"/>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89449</xdr:rowOff>
    </xdr:from>
    <xdr:to>
      <xdr:col>46</xdr:col>
      <xdr:colOff>38100</xdr:colOff>
      <xdr:row>58</xdr:row>
      <xdr:rowOff>19599</xdr:rowOff>
    </xdr:to>
    <xdr:sp macro="" textlink="">
      <xdr:nvSpPr>
        <xdr:cNvPr id="354" name="フローチャート: 判断 353"/>
        <xdr:cNvSpPr/>
      </xdr:nvSpPr>
      <xdr:spPr>
        <a:xfrm>
          <a:off x="8699500" y="986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36126</xdr:rowOff>
    </xdr:from>
    <xdr:ext cx="469744" cy="259045"/>
    <xdr:sp macro="" textlink="">
      <xdr:nvSpPr>
        <xdr:cNvPr id="355" name="テキスト ボックス 354"/>
        <xdr:cNvSpPr txBox="1"/>
      </xdr:nvSpPr>
      <xdr:spPr>
        <a:xfrm>
          <a:off x="8515428" y="963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105479</xdr:rowOff>
    </xdr:from>
    <xdr:to>
      <xdr:col>41</xdr:col>
      <xdr:colOff>50800</xdr:colOff>
      <xdr:row>58</xdr:row>
      <xdr:rowOff>112954</xdr:rowOff>
    </xdr:to>
    <xdr:cxnSp macro="">
      <xdr:nvCxnSpPr>
        <xdr:cNvPr id="356" name="直線コネクタ 355"/>
        <xdr:cNvCxnSpPr/>
      </xdr:nvCxnSpPr>
      <xdr:spPr>
        <a:xfrm>
          <a:off x="6972300" y="10049579"/>
          <a:ext cx="889000" cy="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82202</xdr:rowOff>
    </xdr:from>
    <xdr:to>
      <xdr:col>41</xdr:col>
      <xdr:colOff>101600</xdr:colOff>
      <xdr:row>58</xdr:row>
      <xdr:rowOff>12352</xdr:rowOff>
    </xdr:to>
    <xdr:sp macro="" textlink="">
      <xdr:nvSpPr>
        <xdr:cNvPr id="357" name="フローチャート: 判断 356"/>
        <xdr:cNvSpPr/>
      </xdr:nvSpPr>
      <xdr:spPr>
        <a:xfrm>
          <a:off x="78105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28879</xdr:rowOff>
    </xdr:from>
    <xdr:ext cx="469744" cy="259045"/>
    <xdr:sp macro="" textlink="">
      <xdr:nvSpPr>
        <xdr:cNvPr id="358" name="テキスト ボックス 357"/>
        <xdr:cNvSpPr txBox="1"/>
      </xdr:nvSpPr>
      <xdr:spPr>
        <a:xfrm>
          <a:off x="7626428" y="963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70200</xdr:rowOff>
    </xdr:from>
    <xdr:to>
      <xdr:col>36</xdr:col>
      <xdr:colOff>165100</xdr:colOff>
      <xdr:row>58</xdr:row>
      <xdr:rowOff>350</xdr:rowOff>
    </xdr:to>
    <xdr:sp macro="" textlink="">
      <xdr:nvSpPr>
        <xdr:cNvPr id="359" name="フローチャート: 判断 358"/>
        <xdr:cNvSpPr/>
      </xdr:nvSpPr>
      <xdr:spPr>
        <a:xfrm>
          <a:off x="6921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16877</xdr:rowOff>
    </xdr:from>
    <xdr:ext cx="469744" cy="259045"/>
    <xdr:sp macro="" textlink="">
      <xdr:nvSpPr>
        <xdr:cNvPr id="360" name="テキスト ボックス 359"/>
        <xdr:cNvSpPr txBox="1"/>
      </xdr:nvSpPr>
      <xdr:spPr>
        <a:xfrm>
          <a:off x="6737428" y="961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59365</xdr:rowOff>
    </xdr:from>
    <xdr:to>
      <xdr:col>55</xdr:col>
      <xdr:colOff>50800</xdr:colOff>
      <xdr:row>58</xdr:row>
      <xdr:rowOff>160965</xdr:rowOff>
    </xdr:to>
    <xdr:sp macro="" textlink="">
      <xdr:nvSpPr>
        <xdr:cNvPr id="366" name="楕円 365"/>
        <xdr:cNvSpPr/>
      </xdr:nvSpPr>
      <xdr:spPr>
        <a:xfrm>
          <a:off x="10426700" y="1000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145742</xdr:rowOff>
    </xdr:from>
    <xdr:ext cx="469744" cy="259045"/>
    <xdr:sp macro="" textlink="">
      <xdr:nvSpPr>
        <xdr:cNvPr id="367" name="農林水産業費該当値テキスト"/>
        <xdr:cNvSpPr txBox="1"/>
      </xdr:nvSpPr>
      <xdr:spPr>
        <a:xfrm>
          <a:off x="10528300" y="991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67869</xdr:rowOff>
    </xdr:from>
    <xdr:to>
      <xdr:col>50</xdr:col>
      <xdr:colOff>165100</xdr:colOff>
      <xdr:row>58</xdr:row>
      <xdr:rowOff>169469</xdr:rowOff>
    </xdr:to>
    <xdr:sp macro="" textlink="">
      <xdr:nvSpPr>
        <xdr:cNvPr id="368" name="楕円 367"/>
        <xdr:cNvSpPr/>
      </xdr:nvSpPr>
      <xdr:spPr>
        <a:xfrm>
          <a:off x="9588500" y="1001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160596</xdr:rowOff>
    </xdr:from>
    <xdr:ext cx="378565" cy="259045"/>
    <xdr:sp macro="" textlink="">
      <xdr:nvSpPr>
        <xdr:cNvPr id="369" name="テキスト ボックス 368"/>
        <xdr:cNvSpPr txBox="1"/>
      </xdr:nvSpPr>
      <xdr:spPr>
        <a:xfrm>
          <a:off x="9450017" y="10104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66954</xdr:rowOff>
    </xdr:from>
    <xdr:to>
      <xdr:col>46</xdr:col>
      <xdr:colOff>38100</xdr:colOff>
      <xdr:row>58</xdr:row>
      <xdr:rowOff>168554</xdr:rowOff>
    </xdr:to>
    <xdr:sp macro="" textlink="">
      <xdr:nvSpPr>
        <xdr:cNvPr id="370" name="楕円 369"/>
        <xdr:cNvSpPr/>
      </xdr:nvSpPr>
      <xdr:spPr>
        <a:xfrm>
          <a:off x="8699500" y="1001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159681</xdr:rowOff>
    </xdr:from>
    <xdr:ext cx="378565" cy="259045"/>
    <xdr:sp macro="" textlink="">
      <xdr:nvSpPr>
        <xdr:cNvPr id="371" name="テキスト ボックス 370"/>
        <xdr:cNvSpPr txBox="1"/>
      </xdr:nvSpPr>
      <xdr:spPr>
        <a:xfrm>
          <a:off x="8561017" y="1010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62154</xdr:rowOff>
    </xdr:from>
    <xdr:to>
      <xdr:col>41</xdr:col>
      <xdr:colOff>101600</xdr:colOff>
      <xdr:row>58</xdr:row>
      <xdr:rowOff>163754</xdr:rowOff>
    </xdr:to>
    <xdr:sp macro="" textlink="">
      <xdr:nvSpPr>
        <xdr:cNvPr id="372" name="楕円 371"/>
        <xdr:cNvSpPr/>
      </xdr:nvSpPr>
      <xdr:spPr>
        <a:xfrm>
          <a:off x="7810500" y="1000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154881</xdr:rowOff>
    </xdr:from>
    <xdr:ext cx="469744" cy="259045"/>
    <xdr:sp macro="" textlink="">
      <xdr:nvSpPr>
        <xdr:cNvPr id="373" name="テキスト ボックス 372"/>
        <xdr:cNvSpPr txBox="1"/>
      </xdr:nvSpPr>
      <xdr:spPr>
        <a:xfrm>
          <a:off x="7626428" y="1009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54679</xdr:rowOff>
    </xdr:from>
    <xdr:to>
      <xdr:col>36</xdr:col>
      <xdr:colOff>165100</xdr:colOff>
      <xdr:row>58</xdr:row>
      <xdr:rowOff>156279</xdr:rowOff>
    </xdr:to>
    <xdr:sp macro="" textlink="">
      <xdr:nvSpPr>
        <xdr:cNvPr id="374" name="楕円 373"/>
        <xdr:cNvSpPr/>
      </xdr:nvSpPr>
      <xdr:spPr>
        <a:xfrm>
          <a:off x="6921500" y="999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147406</xdr:rowOff>
    </xdr:from>
    <xdr:ext cx="469744" cy="259045"/>
    <xdr:sp macro="" textlink="">
      <xdr:nvSpPr>
        <xdr:cNvPr id="375" name="テキスト ボックス 374"/>
        <xdr:cNvSpPr txBox="1"/>
      </xdr:nvSpPr>
      <xdr:spPr>
        <a:xfrm>
          <a:off x="6737428" y="1009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127722</xdr:rowOff>
    </xdr:from>
    <xdr:to>
      <xdr:col>54</xdr:col>
      <xdr:colOff>189865</xdr:colOff>
      <xdr:row>77</xdr:row>
      <xdr:rowOff>120177</xdr:rowOff>
    </xdr:to>
    <xdr:cxnSp macro="">
      <xdr:nvCxnSpPr>
        <xdr:cNvPr id="397" name="直線コネクタ 396"/>
        <xdr:cNvCxnSpPr/>
      </xdr:nvCxnSpPr>
      <xdr:spPr>
        <a:xfrm flipV="1">
          <a:off x="10475595" y="12129222"/>
          <a:ext cx="1270" cy="119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124004</xdr:rowOff>
    </xdr:from>
    <xdr:ext cx="469744" cy="259045"/>
    <xdr:sp macro="" textlink="">
      <xdr:nvSpPr>
        <xdr:cNvPr id="398" name="商工費最小値テキスト"/>
        <xdr:cNvSpPr txBox="1"/>
      </xdr:nvSpPr>
      <xdr:spPr>
        <a:xfrm>
          <a:off x="10528300" y="1332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120177</xdr:rowOff>
    </xdr:from>
    <xdr:to>
      <xdr:col>55</xdr:col>
      <xdr:colOff>88900</xdr:colOff>
      <xdr:row>77</xdr:row>
      <xdr:rowOff>120177</xdr:rowOff>
    </xdr:to>
    <xdr:cxnSp macro="">
      <xdr:nvCxnSpPr>
        <xdr:cNvPr id="399" name="直線コネクタ 398"/>
        <xdr:cNvCxnSpPr/>
      </xdr:nvCxnSpPr>
      <xdr:spPr>
        <a:xfrm>
          <a:off x="10388600" y="1332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74399</xdr:rowOff>
    </xdr:from>
    <xdr:ext cx="534377" cy="259045"/>
    <xdr:sp macro="" textlink="">
      <xdr:nvSpPr>
        <xdr:cNvPr id="400" name="商工費最大値テキスト"/>
        <xdr:cNvSpPr txBox="1"/>
      </xdr:nvSpPr>
      <xdr:spPr>
        <a:xfrm>
          <a:off x="10528300" y="1190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127722</xdr:rowOff>
    </xdr:from>
    <xdr:to>
      <xdr:col>55</xdr:col>
      <xdr:colOff>88900</xdr:colOff>
      <xdr:row>70</xdr:row>
      <xdr:rowOff>127722</xdr:rowOff>
    </xdr:to>
    <xdr:cxnSp macro="">
      <xdr:nvCxnSpPr>
        <xdr:cNvPr id="401" name="直線コネクタ 400"/>
        <xdr:cNvCxnSpPr/>
      </xdr:nvCxnSpPr>
      <xdr:spPr>
        <a:xfrm>
          <a:off x="10388600" y="1212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1488</xdr:rowOff>
    </xdr:from>
    <xdr:to>
      <xdr:col>55</xdr:col>
      <xdr:colOff>0</xdr:colOff>
      <xdr:row>76</xdr:row>
      <xdr:rowOff>91968</xdr:rowOff>
    </xdr:to>
    <xdr:cxnSp macro="">
      <xdr:nvCxnSpPr>
        <xdr:cNvPr id="402" name="直線コネクタ 401"/>
        <xdr:cNvCxnSpPr/>
      </xdr:nvCxnSpPr>
      <xdr:spPr>
        <a:xfrm flipV="1">
          <a:off x="9639300" y="13031688"/>
          <a:ext cx="838200" cy="9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135689</xdr:rowOff>
    </xdr:from>
    <xdr:ext cx="534377" cy="259045"/>
    <xdr:sp macro="" textlink="">
      <xdr:nvSpPr>
        <xdr:cNvPr id="403" name="商工費平均値テキスト"/>
        <xdr:cNvSpPr txBox="1"/>
      </xdr:nvSpPr>
      <xdr:spPr>
        <a:xfrm>
          <a:off x="10528300" y="12651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112812</xdr:rowOff>
    </xdr:from>
    <xdr:to>
      <xdr:col>55</xdr:col>
      <xdr:colOff>50800</xdr:colOff>
      <xdr:row>75</xdr:row>
      <xdr:rowOff>42962</xdr:rowOff>
    </xdr:to>
    <xdr:sp macro="" textlink="">
      <xdr:nvSpPr>
        <xdr:cNvPr id="404" name="フローチャート: 判断 403"/>
        <xdr:cNvSpPr/>
      </xdr:nvSpPr>
      <xdr:spPr>
        <a:xfrm>
          <a:off x="10426700" y="1280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91968</xdr:rowOff>
    </xdr:from>
    <xdr:to>
      <xdr:col>50</xdr:col>
      <xdr:colOff>114300</xdr:colOff>
      <xdr:row>76</xdr:row>
      <xdr:rowOff>115560</xdr:rowOff>
    </xdr:to>
    <xdr:cxnSp macro="">
      <xdr:nvCxnSpPr>
        <xdr:cNvPr id="405" name="直線コネクタ 404"/>
        <xdr:cNvCxnSpPr/>
      </xdr:nvCxnSpPr>
      <xdr:spPr>
        <a:xfrm flipV="1">
          <a:off x="8750300" y="13122168"/>
          <a:ext cx="889000" cy="2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110937</xdr:rowOff>
    </xdr:from>
    <xdr:to>
      <xdr:col>50</xdr:col>
      <xdr:colOff>165100</xdr:colOff>
      <xdr:row>76</xdr:row>
      <xdr:rowOff>41087</xdr:rowOff>
    </xdr:to>
    <xdr:sp macro="" textlink="">
      <xdr:nvSpPr>
        <xdr:cNvPr id="406" name="フローチャート: 判断 405"/>
        <xdr:cNvSpPr/>
      </xdr:nvSpPr>
      <xdr:spPr>
        <a:xfrm>
          <a:off x="9588500" y="1296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57614</xdr:rowOff>
    </xdr:from>
    <xdr:ext cx="534377" cy="259045"/>
    <xdr:sp macro="" textlink="">
      <xdr:nvSpPr>
        <xdr:cNvPr id="407" name="テキスト ボックス 406"/>
        <xdr:cNvSpPr txBox="1"/>
      </xdr:nvSpPr>
      <xdr:spPr>
        <a:xfrm>
          <a:off x="9372111" y="1274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115560</xdr:rowOff>
    </xdr:from>
    <xdr:to>
      <xdr:col>45</xdr:col>
      <xdr:colOff>177800</xdr:colOff>
      <xdr:row>76</xdr:row>
      <xdr:rowOff>169556</xdr:rowOff>
    </xdr:to>
    <xdr:cxnSp macro="">
      <xdr:nvCxnSpPr>
        <xdr:cNvPr id="408" name="直線コネクタ 407"/>
        <xdr:cNvCxnSpPr/>
      </xdr:nvCxnSpPr>
      <xdr:spPr>
        <a:xfrm flipV="1">
          <a:off x="7861300" y="13145760"/>
          <a:ext cx="889000" cy="5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136175</xdr:rowOff>
    </xdr:from>
    <xdr:to>
      <xdr:col>46</xdr:col>
      <xdr:colOff>38100</xdr:colOff>
      <xdr:row>76</xdr:row>
      <xdr:rowOff>66325</xdr:rowOff>
    </xdr:to>
    <xdr:sp macro="" textlink="">
      <xdr:nvSpPr>
        <xdr:cNvPr id="409" name="フローチャート: 判断 408"/>
        <xdr:cNvSpPr/>
      </xdr:nvSpPr>
      <xdr:spPr>
        <a:xfrm>
          <a:off x="86995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82852</xdr:rowOff>
    </xdr:from>
    <xdr:ext cx="534377" cy="259045"/>
    <xdr:sp macro="" textlink="">
      <xdr:nvSpPr>
        <xdr:cNvPr id="410" name="テキスト ボックス 409"/>
        <xdr:cNvSpPr txBox="1"/>
      </xdr:nvSpPr>
      <xdr:spPr>
        <a:xfrm>
          <a:off x="8483111" y="1277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169556</xdr:rowOff>
    </xdr:from>
    <xdr:to>
      <xdr:col>41</xdr:col>
      <xdr:colOff>50800</xdr:colOff>
      <xdr:row>77</xdr:row>
      <xdr:rowOff>87168</xdr:rowOff>
    </xdr:to>
    <xdr:cxnSp macro="">
      <xdr:nvCxnSpPr>
        <xdr:cNvPr id="411" name="直線コネクタ 410"/>
        <xdr:cNvCxnSpPr/>
      </xdr:nvCxnSpPr>
      <xdr:spPr>
        <a:xfrm flipV="1">
          <a:off x="6972300" y="13199756"/>
          <a:ext cx="889000" cy="8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120081</xdr:rowOff>
    </xdr:from>
    <xdr:to>
      <xdr:col>41</xdr:col>
      <xdr:colOff>101600</xdr:colOff>
      <xdr:row>76</xdr:row>
      <xdr:rowOff>50231</xdr:rowOff>
    </xdr:to>
    <xdr:sp macro="" textlink="">
      <xdr:nvSpPr>
        <xdr:cNvPr id="412" name="フローチャート: 判断 411"/>
        <xdr:cNvSpPr/>
      </xdr:nvSpPr>
      <xdr:spPr>
        <a:xfrm>
          <a:off x="7810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66758</xdr:rowOff>
    </xdr:from>
    <xdr:ext cx="534377" cy="259045"/>
    <xdr:sp macro="" textlink="">
      <xdr:nvSpPr>
        <xdr:cNvPr id="413" name="テキスト ボックス 412"/>
        <xdr:cNvSpPr txBox="1"/>
      </xdr:nvSpPr>
      <xdr:spPr>
        <a:xfrm>
          <a:off x="7594111" y="127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164292</xdr:rowOff>
    </xdr:from>
    <xdr:to>
      <xdr:col>36</xdr:col>
      <xdr:colOff>165100</xdr:colOff>
      <xdr:row>76</xdr:row>
      <xdr:rowOff>94442</xdr:rowOff>
    </xdr:to>
    <xdr:sp macro="" textlink="">
      <xdr:nvSpPr>
        <xdr:cNvPr id="414" name="フローチャート: 判断 413"/>
        <xdr:cNvSpPr/>
      </xdr:nvSpPr>
      <xdr:spPr>
        <a:xfrm>
          <a:off x="6921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110969</xdr:rowOff>
    </xdr:from>
    <xdr:ext cx="469744" cy="259045"/>
    <xdr:sp macro="" textlink="">
      <xdr:nvSpPr>
        <xdr:cNvPr id="415" name="テキスト ボックス 414"/>
        <xdr:cNvSpPr txBox="1"/>
      </xdr:nvSpPr>
      <xdr:spPr>
        <a:xfrm>
          <a:off x="6737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122138</xdr:rowOff>
    </xdr:from>
    <xdr:to>
      <xdr:col>55</xdr:col>
      <xdr:colOff>50800</xdr:colOff>
      <xdr:row>76</xdr:row>
      <xdr:rowOff>52288</xdr:rowOff>
    </xdr:to>
    <xdr:sp macro="" textlink="">
      <xdr:nvSpPr>
        <xdr:cNvPr id="421" name="楕円 420"/>
        <xdr:cNvSpPr/>
      </xdr:nvSpPr>
      <xdr:spPr>
        <a:xfrm>
          <a:off x="10426700" y="1298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100565</xdr:rowOff>
    </xdr:from>
    <xdr:ext cx="534377" cy="259045"/>
    <xdr:sp macro="" textlink="">
      <xdr:nvSpPr>
        <xdr:cNvPr id="422" name="商工費該当値テキスト"/>
        <xdr:cNvSpPr txBox="1"/>
      </xdr:nvSpPr>
      <xdr:spPr>
        <a:xfrm>
          <a:off x="10528300" y="1295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41168</xdr:rowOff>
    </xdr:from>
    <xdr:to>
      <xdr:col>50</xdr:col>
      <xdr:colOff>165100</xdr:colOff>
      <xdr:row>76</xdr:row>
      <xdr:rowOff>142768</xdr:rowOff>
    </xdr:to>
    <xdr:sp macro="" textlink="">
      <xdr:nvSpPr>
        <xdr:cNvPr id="423" name="楕円 422"/>
        <xdr:cNvSpPr/>
      </xdr:nvSpPr>
      <xdr:spPr>
        <a:xfrm>
          <a:off x="9588500" y="1307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133895</xdr:rowOff>
    </xdr:from>
    <xdr:ext cx="469744" cy="259045"/>
    <xdr:sp macro="" textlink="">
      <xdr:nvSpPr>
        <xdr:cNvPr id="424" name="テキスト ボックス 423"/>
        <xdr:cNvSpPr txBox="1"/>
      </xdr:nvSpPr>
      <xdr:spPr>
        <a:xfrm>
          <a:off x="9404428" y="1316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64760</xdr:rowOff>
    </xdr:from>
    <xdr:to>
      <xdr:col>46</xdr:col>
      <xdr:colOff>38100</xdr:colOff>
      <xdr:row>76</xdr:row>
      <xdr:rowOff>166360</xdr:rowOff>
    </xdr:to>
    <xdr:sp macro="" textlink="">
      <xdr:nvSpPr>
        <xdr:cNvPr id="425" name="楕円 424"/>
        <xdr:cNvSpPr/>
      </xdr:nvSpPr>
      <xdr:spPr>
        <a:xfrm>
          <a:off x="8699500" y="1309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157487</xdr:rowOff>
    </xdr:from>
    <xdr:ext cx="469744" cy="259045"/>
    <xdr:sp macro="" textlink="">
      <xdr:nvSpPr>
        <xdr:cNvPr id="426" name="テキスト ボックス 425"/>
        <xdr:cNvSpPr txBox="1"/>
      </xdr:nvSpPr>
      <xdr:spPr>
        <a:xfrm>
          <a:off x="8515428" y="1318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118756</xdr:rowOff>
    </xdr:from>
    <xdr:to>
      <xdr:col>41</xdr:col>
      <xdr:colOff>101600</xdr:colOff>
      <xdr:row>77</xdr:row>
      <xdr:rowOff>48906</xdr:rowOff>
    </xdr:to>
    <xdr:sp macro="" textlink="">
      <xdr:nvSpPr>
        <xdr:cNvPr id="427" name="楕円 426"/>
        <xdr:cNvSpPr/>
      </xdr:nvSpPr>
      <xdr:spPr>
        <a:xfrm>
          <a:off x="7810500" y="1314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40033</xdr:rowOff>
    </xdr:from>
    <xdr:ext cx="469744" cy="259045"/>
    <xdr:sp macro="" textlink="">
      <xdr:nvSpPr>
        <xdr:cNvPr id="428" name="テキスト ボックス 427"/>
        <xdr:cNvSpPr txBox="1"/>
      </xdr:nvSpPr>
      <xdr:spPr>
        <a:xfrm>
          <a:off x="7626428" y="1324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36368</xdr:rowOff>
    </xdr:from>
    <xdr:to>
      <xdr:col>36</xdr:col>
      <xdr:colOff>165100</xdr:colOff>
      <xdr:row>77</xdr:row>
      <xdr:rowOff>137968</xdr:rowOff>
    </xdr:to>
    <xdr:sp macro="" textlink="">
      <xdr:nvSpPr>
        <xdr:cNvPr id="429" name="楕円 428"/>
        <xdr:cNvSpPr/>
      </xdr:nvSpPr>
      <xdr:spPr>
        <a:xfrm>
          <a:off x="6921500" y="1323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129095</xdr:rowOff>
    </xdr:from>
    <xdr:ext cx="469744" cy="259045"/>
    <xdr:sp macro="" textlink="">
      <xdr:nvSpPr>
        <xdr:cNvPr id="430" name="テキスト ボックス 429"/>
        <xdr:cNvSpPr txBox="1"/>
      </xdr:nvSpPr>
      <xdr:spPr>
        <a:xfrm>
          <a:off x="6737428" y="1333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21188</xdr:rowOff>
    </xdr:from>
    <xdr:to>
      <xdr:col>54</xdr:col>
      <xdr:colOff>189865</xdr:colOff>
      <xdr:row>99</xdr:row>
      <xdr:rowOff>23113</xdr:rowOff>
    </xdr:to>
    <xdr:cxnSp macro="">
      <xdr:nvCxnSpPr>
        <xdr:cNvPr id="456" name="直線コネクタ 455"/>
        <xdr:cNvCxnSpPr/>
      </xdr:nvCxnSpPr>
      <xdr:spPr>
        <a:xfrm flipV="1">
          <a:off x="10475595" y="15623138"/>
          <a:ext cx="1270" cy="137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26940</xdr:rowOff>
    </xdr:from>
    <xdr:ext cx="534377" cy="259045"/>
    <xdr:sp macro="" textlink="">
      <xdr:nvSpPr>
        <xdr:cNvPr id="457" name="土木費最小値テキスト"/>
        <xdr:cNvSpPr txBox="1"/>
      </xdr:nvSpPr>
      <xdr:spPr>
        <a:xfrm>
          <a:off x="10528300" y="1700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23113</xdr:rowOff>
    </xdr:from>
    <xdr:to>
      <xdr:col>55</xdr:col>
      <xdr:colOff>88900</xdr:colOff>
      <xdr:row>99</xdr:row>
      <xdr:rowOff>23113</xdr:rowOff>
    </xdr:to>
    <xdr:cxnSp macro="">
      <xdr:nvCxnSpPr>
        <xdr:cNvPr id="458" name="直線コネクタ 457"/>
        <xdr:cNvCxnSpPr/>
      </xdr:nvCxnSpPr>
      <xdr:spPr>
        <a:xfrm>
          <a:off x="10388600" y="16996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139315</xdr:rowOff>
    </xdr:from>
    <xdr:ext cx="599010" cy="259045"/>
    <xdr:sp macro="" textlink="">
      <xdr:nvSpPr>
        <xdr:cNvPr id="459" name="土木費最大値テキスト"/>
        <xdr:cNvSpPr txBox="1"/>
      </xdr:nvSpPr>
      <xdr:spPr>
        <a:xfrm>
          <a:off x="10528300" y="1539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443,790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21188</xdr:rowOff>
    </xdr:from>
    <xdr:to>
      <xdr:col>55</xdr:col>
      <xdr:colOff>88900</xdr:colOff>
      <xdr:row>91</xdr:row>
      <xdr:rowOff>21188</xdr:rowOff>
    </xdr:to>
    <xdr:cxnSp macro="">
      <xdr:nvCxnSpPr>
        <xdr:cNvPr id="460" name="直線コネクタ 459"/>
        <xdr:cNvCxnSpPr/>
      </xdr:nvCxnSpPr>
      <xdr:spPr>
        <a:xfrm>
          <a:off x="10388600" y="1562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16180</xdr:rowOff>
    </xdr:from>
    <xdr:to>
      <xdr:col>55</xdr:col>
      <xdr:colOff>0</xdr:colOff>
      <xdr:row>99</xdr:row>
      <xdr:rowOff>23685</xdr:rowOff>
    </xdr:to>
    <xdr:cxnSp macro="">
      <xdr:nvCxnSpPr>
        <xdr:cNvPr id="461" name="直線コネクタ 460"/>
        <xdr:cNvCxnSpPr/>
      </xdr:nvCxnSpPr>
      <xdr:spPr>
        <a:xfrm flipV="1">
          <a:off x="9639300" y="16989730"/>
          <a:ext cx="838200" cy="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102156</xdr:rowOff>
    </xdr:from>
    <xdr:ext cx="534377" cy="259045"/>
    <xdr:sp macro="" textlink="">
      <xdr:nvSpPr>
        <xdr:cNvPr id="462" name="土木費平均値テキスト"/>
        <xdr:cNvSpPr txBox="1"/>
      </xdr:nvSpPr>
      <xdr:spPr>
        <a:xfrm>
          <a:off x="10528300" y="16732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79279</xdr:rowOff>
    </xdr:from>
    <xdr:to>
      <xdr:col>55</xdr:col>
      <xdr:colOff>50800</xdr:colOff>
      <xdr:row>99</xdr:row>
      <xdr:rowOff>9429</xdr:rowOff>
    </xdr:to>
    <xdr:sp macro="" textlink="">
      <xdr:nvSpPr>
        <xdr:cNvPr id="463" name="フローチャート: 判断 462"/>
        <xdr:cNvSpPr/>
      </xdr:nvSpPr>
      <xdr:spPr>
        <a:xfrm>
          <a:off x="10426700" y="1688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23685</xdr:rowOff>
    </xdr:from>
    <xdr:to>
      <xdr:col>50</xdr:col>
      <xdr:colOff>114300</xdr:colOff>
      <xdr:row>99</xdr:row>
      <xdr:rowOff>32176</xdr:rowOff>
    </xdr:to>
    <xdr:cxnSp macro="">
      <xdr:nvCxnSpPr>
        <xdr:cNvPr id="464" name="直線コネクタ 463"/>
        <xdr:cNvCxnSpPr/>
      </xdr:nvCxnSpPr>
      <xdr:spPr>
        <a:xfrm flipV="1">
          <a:off x="8750300" y="16997235"/>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24507</xdr:rowOff>
    </xdr:from>
    <xdr:to>
      <xdr:col>50</xdr:col>
      <xdr:colOff>165100</xdr:colOff>
      <xdr:row>98</xdr:row>
      <xdr:rowOff>126107</xdr:rowOff>
    </xdr:to>
    <xdr:sp macro="" textlink="">
      <xdr:nvSpPr>
        <xdr:cNvPr id="465" name="フローチャート: 判断 464"/>
        <xdr:cNvSpPr/>
      </xdr:nvSpPr>
      <xdr:spPr>
        <a:xfrm>
          <a:off x="95885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142634</xdr:rowOff>
    </xdr:from>
    <xdr:ext cx="534377" cy="259045"/>
    <xdr:sp macro="" textlink="">
      <xdr:nvSpPr>
        <xdr:cNvPr id="466" name="テキスト ボックス 465"/>
        <xdr:cNvSpPr txBox="1"/>
      </xdr:nvSpPr>
      <xdr:spPr>
        <a:xfrm>
          <a:off x="9372111" y="1660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30910</xdr:rowOff>
    </xdr:from>
    <xdr:to>
      <xdr:col>45</xdr:col>
      <xdr:colOff>177800</xdr:colOff>
      <xdr:row>99</xdr:row>
      <xdr:rowOff>32176</xdr:rowOff>
    </xdr:to>
    <xdr:cxnSp macro="">
      <xdr:nvCxnSpPr>
        <xdr:cNvPr id="467" name="直線コネクタ 466"/>
        <xdr:cNvCxnSpPr/>
      </xdr:nvCxnSpPr>
      <xdr:spPr>
        <a:xfrm>
          <a:off x="7861300" y="17004460"/>
          <a:ext cx="889000" cy="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76699</xdr:rowOff>
    </xdr:from>
    <xdr:to>
      <xdr:col>46</xdr:col>
      <xdr:colOff>38100</xdr:colOff>
      <xdr:row>99</xdr:row>
      <xdr:rowOff>6849</xdr:rowOff>
    </xdr:to>
    <xdr:sp macro="" textlink="">
      <xdr:nvSpPr>
        <xdr:cNvPr id="468" name="フローチャート: 判断 467"/>
        <xdr:cNvSpPr/>
      </xdr:nvSpPr>
      <xdr:spPr>
        <a:xfrm>
          <a:off x="8699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23376</xdr:rowOff>
    </xdr:from>
    <xdr:ext cx="534377" cy="259045"/>
    <xdr:sp macro="" textlink="">
      <xdr:nvSpPr>
        <xdr:cNvPr id="469" name="テキスト ボックス 468"/>
        <xdr:cNvSpPr txBox="1"/>
      </xdr:nvSpPr>
      <xdr:spPr>
        <a:xfrm>
          <a:off x="8483111" y="1665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30910</xdr:rowOff>
    </xdr:from>
    <xdr:to>
      <xdr:col>41</xdr:col>
      <xdr:colOff>50800</xdr:colOff>
      <xdr:row>99</xdr:row>
      <xdr:rowOff>33652</xdr:rowOff>
    </xdr:to>
    <xdr:cxnSp macro="">
      <xdr:nvCxnSpPr>
        <xdr:cNvPr id="470" name="直線コネクタ 469"/>
        <xdr:cNvCxnSpPr/>
      </xdr:nvCxnSpPr>
      <xdr:spPr>
        <a:xfrm flipV="1">
          <a:off x="6972300" y="17004460"/>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77322</xdr:rowOff>
    </xdr:from>
    <xdr:to>
      <xdr:col>41</xdr:col>
      <xdr:colOff>101600</xdr:colOff>
      <xdr:row>99</xdr:row>
      <xdr:rowOff>7472</xdr:rowOff>
    </xdr:to>
    <xdr:sp macro="" textlink="">
      <xdr:nvSpPr>
        <xdr:cNvPr id="471" name="フローチャート: 判断 470"/>
        <xdr:cNvSpPr/>
      </xdr:nvSpPr>
      <xdr:spPr>
        <a:xfrm>
          <a:off x="78105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23999</xdr:rowOff>
    </xdr:from>
    <xdr:ext cx="534377" cy="259045"/>
    <xdr:sp macro="" textlink="">
      <xdr:nvSpPr>
        <xdr:cNvPr id="472" name="テキスト ボックス 471"/>
        <xdr:cNvSpPr txBox="1"/>
      </xdr:nvSpPr>
      <xdr:spPr>
        <a:xfrm>
          <a:off x="7594111" y="1665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19895</xdr:rowOff>
    </xdr:from>
    <xdr:to>
      <xdr:col>36</xdr:col>
      <xdr:colOff>165100</xdr:colOff>
      <xdr:row>98</xdr:row>
      <xdr:rowOff>121495</xdr:rowOff>
    </xdr:to>
    <xdr:sp macro="" textlink="">
      <xdr:nvSpPr>
        <xdr:cNvPr id="473" name="フローチャート: 判断 472"/>
        <xdr:cNvSpPr/>
      </xdr:nvSpPr>
      <xdr:spPr>
        <a:xfrm>
          <a:off x="6921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138022</xdr:rowOff>
    </xdr:from>
    <xdr:ext cx="534377" cy="259045"/>
    <xdr:sp macro="" textlink="">
      <xdr:nvSpPr>
        <xdr:cNvPr id="474" name="テキスト ボックス 473"/>
        <xdr:cNvSpPr txBox="1"/>
      </xdr:nvSpPr>
      <xdr:spPr>
        <a:xfrm>
          <a:off x="6705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136830</xdr:rowOff>
    </xdr:from>
    <xdr:to>
      <xdr:col>55</xdr:col>
      <xdr:colOff>50800</xdr:colOff>
      <xdr:row>99</xdr:row>
      <xdr:rowOff>66980</xdr:rowOff>
    </xdr:to>
    <xdr:sp macro="" textlink="">
      <xdr:nvSpPr>
        <xdr:cNvPr id="480" name="楕円 479"/>
        <xdr:cNvSpPr/>
      </xdr:nvSpPr>
      <xdr:spPr>
        <a:xfrm>
          <a:off x="10426700" y="1693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57705</xdr:rowOff>
    </xdr:from>
    <xdr:ext cx="534377" cy="259045"/>
    <xdr:sp macro="" textlink="">
      <xdr:nvSpPr>
        <xdr:cNvPr id="481" name="土木費該当値テキスト"/>
        <xdr:cNvSpPr txBox="1"/>
      </xdr:nvSpPr>
      <xdr:spPr>
        <a:xfrm>
          <a:off x="10528300" y="1685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144335</xdr:rowOff>
    </xdr:from>
    <xdr:to>
      <xdr:col>50</xdr:col>
      <xdr:colOff>165100</xdr:colOff>
      <xdr:row>99</xdr:row>
      <xdr:rowOff>74485</xdr:rowOff>
    </xdr:to>
    <xdr:sp macro="" textlink="">
      <xdr:nvSpPr>
        <xdr:cNvPr id="482" name="楕円 481"/>
        <xdr:cNvSpPr/>
      </xdr:nvSpPr>
      <xdr:spPr>
        <a:xfrm>
          <a:off x="9588500" y="1694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65612</xdr:rowOff>
    </xdr:from>
    <xdr:ext cx="534377" cy="259045"/>
    <xdr:sp macro="" textlink="">
      <xdr:nvSpPr>
        <xdr:cNvPr id="483" name="テキスト ボックス 482"/>
        <xdr:cNvSpPr txBox="1"/>
      </xdr:nvSpPr>
      <xdr:spPr>
        <a:xfrm>
          <a:off x="9372111" y="1703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152826</xdr:rowOff>
    </xdr:from>
    <xdr:to>
      <xdr:col>46</xdr:col>
      <xdr:colOff>38100</xdr:colOff>
      <xdr:row>99</xdr:row>
      <xdr:rowOff>82976</xdr:rowOff>
    </xdr:to>
    <xdr:sp macro="" textlink="">
      <xdr:nvSpPr>
        <xdr:cNvPr id="484" name="楕円 483"/>
        <xdr:cNvSpPr/>
      </xdr:nvSpPr>
      <xdr:spPr>
        <a:xfrm>
          <a:off x="8699500" y="1695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74103</xdr:rowOff>
    </xdr:from>
    <xdr:ext cx="534377" cy="259045"/>
    <xdr:sp macro="" textlink="">
      <xdr:nvSpPr>
        <xdr:cNvPr id="485" name="テキスト ボックス 484"/>
        <xdr:cNvSpPr txBox="1"/>
      </xdr:nvSpPr>
      <xdr:spPr>
        <a:xfrm>
          <a:off x="8483111" y="1704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151560</xdr:rowOff>
    </xdr:from>
    <xdr:to>
      <xdr:col>41</xdr:col>
      <xdr:colOff>101600</xdr:colOff>
      <xdr:row>99</xdr:row>
      <xdr:rowOff>81710</xdr:rowOff>
    </xdr:to>
    <xdr:sp macro="" textlink="">
      <xdr:nvSpPr>
        <xdr:cNvPr id="486" name="楕円 485"/>
        <xdr:cNvSpPr/>
      </xdr:nvSpPr>
      <xdr:spPr>
        <a:xfrm>
          <a:off x="7810500" y="1695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72837</xdr:rowOff>
    </xdr:from>
    <xdr:ext cx="534377" cy="259045"/>
    <xdr:sp macro="" textlink="">
      <xdr:nvSpPr>
        <xdr:cNvPr id="487" name="テキスト ボックス 486"/>
        <xdr:cNvSpPr txBox="1"/>
      </xdr:nvSpPr>
      <xdr:spPr>
        <a:xfrm>
          <a:off x="7594111" y="1704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154302</xdr:rowOff>
    </xdr:from>
    <xdr:to>
      <xdr:col>36</xdr:col>
      <xdr:colOff>165100</xdr:colOff>
      <xdr:row>99</xdr:row>
      <xdr:rowOff>84452</xdr:rowOff>
    </xdr:to>
    <xdr:sp macro="" textlink="">
      <xdr:nvSpPr>
        <xdr:cNvPr id="488" name="楕円 487"/>
        <xdr:cNvSpPr/>
      </xdr:nvSpPr>
      <xdr:spPr>
        <a:xfrm>
          <a:off x="6921500" y="1695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75579</xdr:rowOff>
    </xdr:from>
    <xdr:ext cx="534377" cy="259045"/>
    <xdr:sp macro="" textlink="">
      <xdr:nvSpPr>
        <xdr:cNvPr id="489" name="テキスト ボックス 488"/>
        <xdr:cNvSpPr txBox="1"/>
      </xdr:nvSpPr>
      <xdr:spPr>
        <a:xfrm>
          <a:off x="6705111" y="1704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152044</xdr:rowOff>
    </xdr:from>
    <xdr:to>
      <xdr:col>85</xdr:col>
      <xdr:colOff>126364</xdr:colOff>
      <xdr:row>39</xdr:row>
      <xdr:rowOff>26619</xdr:rowOff>
    </xdr:to>
    <xdr:cxnSp macro="">
      <xdr:nvCxnSpPr>
        <xdr:cNvPr id="514" name="直線コネクタ 513"/>
        <xdr:cNvCxnSpPr/>
      </xdr:nvCxnSpPr>
      <xdr:spPr>
        <a:xfrm flipV="1">
          <a:off x="16317595" y="5466994"/>
          <a:ext cx="1269" cy="1246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30446</xdr:rowOff>
    </xdr:from>
    <xdr:ext cx="534377" cy="259045"/>
    <xdr:sp macro="" textlink="">
      <xdr:nvSpPr>
        <xdr:cNvPr id="515" name="消防費最小値テキスト"/>
        <xdr:cNvSpPr txBox="1"/>
      </xdr:nvSpPr>
      <xdr:spPr>
        <a:xfrm>
          <a:off x="16370300" y="671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26619</xdr:rowOff>
    </xdr:from>
    <xdr:to>
      <xdr:col>86</xdr:col>
      <xdr:colOff>25400</xdr:colOff>
      <xdr:row>39</xdr:row>
      <xdr:rowOff>26619</xdr:rowOff>
    </xdr:to>
    <xdr:cxnSp macro="">
      <xdr:nvCxnSpPr>
        <xdr:cNvPr id="516" name="直線コネクタ 515"/>
        <xdr:cNvCxnSpPr/>
      </xdr:nvCxnSpPr>
      <xdr:spPr>
        <a:xfrm>
          <a:off x="16230600" y="671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98721</xdr:rowOff>
    </xdr:from>
    <xdr:ext cx="534377" cy="259045"/>
    <xdr:sp macro="" textlink="">
      <xdr:nvSpPr>
        <xdr:cNvPr id="517" name="消防費最大値テキスト"/>
        <xdr:cNvSpPr txBox="1"/>
      </xdr:nvSpPr>
      <xdr:spPr>
        <a:xfrm>
          <a:off x="16370300" y="524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152044</xdr:rowOff>
    </xdr:from>
    <xdr:to>
      <xdr:col>86</xdr:col>
      <xdr:colOff>25400</xdr:colOff>
      <xdr:row>31</xdr:row>
      <xdr:rowOff>152044</xdr:rowOff>
    </xdr:to>
    <xdr:cxnSp macro="">
      <xdr:nvCxnSpPr>
        <xdr:cNvPr id="518" name="直線コネクタ 517"/>
        <xdr:cNvCxnSpPr/>
      </xdr:nvCxnSpPr>
      <xdr:spPr>
        <a:xfrm>
          <a:off x="16230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111049</xdr:rowOff>
    </xdr:from>
    <xdr:to>
      <xdr:col>85</xdr:col>
      <xdr:colOff>127000</xdr:colOff>
      <xdr:row>39</xdr:row>
      <xdr:rowOff>54432</xdr:rowOff>
    </xdr:to>
    <xdr:cxnSp macro="">
      <xdr:nvCxnSpPr>
        <xdr:cNvPr id="519" name="直線コネクタ 518"/>
        <xdr:cNvCxnSpPr/>
      </xdr:nvCxnSpPr>
      <xdr:spPr>
        <a:xfrm flipV="1">
          <a:off x="15481300" y="6626149"/>
          <a:ext cx="838200" cy="11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92727</xdr:rowOff>
    </xdr:from>
    <xdr:ext cx="534377" cy="259045"/>
    <xdr:sp macro="" textlink="">
      <xdr:nvSpPr>
        <xdr:cNvPr id="520" name="消防費平均値テキスト"/>
        <xdr:cNvSpPr txBox="1"/>
      </xdr:nvSpPr>
      <xdr:spPr>
        <a:xfrm>
          <a:off x="16370300" y="6093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69850</xdr:rowOff>
    </xdr:from>
    <xdr:to>
      <xdr:col>85</xdr:col>
      <xdr:colOff>177800</xdr:colOff>
      <xdr:row>37</xdr:row>
      <xdr:rowOff>0</xdr:rowOff>
    </xdr:to>
    <xdr:sp macro="" textlink="">
      <xdr:nvSpPr>
        <xdr:cNvPr id="521" name="フローチャート: 判断 520"/>
        <xdr:cNvSpPr/>
      </xdr:nvSpPr>
      <xdr:spPr>
        <a:xfrm>
          <a:off x="162687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36220</xdr:rowOff>
    </xdr:from>
    <xdr:to>
      <xdr:col>81</xdr:col>
      <xdr:colOff>50800</xdr:colOff>
      <xdr:row>39</xdr:row>
      <xdr:rowOff>54432</xdr:rowOff>
    </xdr:to>
    <xdr:cxnSp macro="">
      <xdr:nvCxnSpPr>
        <xdr:cNvPr id="522" name="直線コネクタ 521"/>
        <xdr:cNvCxnSpPr/>
      </xdr:nvCxnSpPr>
      <xdr:spPr>
        <a:xfrm>
          <a:off x="14592300" y="6722770"/>
          <a:ext cx="889000" cy="1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98349</xdr:rowOff>
    </xdr:from>
    <xdr:to>
      <xdr:col>81</xdr:col>
      <xdr:colOff>101600</xdr:colOff>
      <xdr:row>37</xdr:row>
      <xdr:rowOff>28499</xdr:rowOff>
    </xdr:to>
    <xdr:sp macro="" textlink="">
      <xdr:nvSpPr>
        <xdr:cNvPr id="523" name="フローチャート: 判断 522"/>
        <xdr:cNvSpPr/>
      </xdr:nvSpPr>
      <xdr:spPr>
        <a:xfrm>
          <a:off x="15430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45026</xdr:rowOff>
    </xdr:from>
    <xdr:ext cx="534377" cy="259045"/>
    <xdr:sp macro="" textlink="">
      <xdr:nvSpPr>
        <xdr:cNvPr id="524" name="テキスト ボックス 523"/>
        <xdr:cNvSpPr txBox="1"/>
      </xdr:nvSpPr>
      <xdr:spPr>
        <a:xfrm>
          <a:off x="15214111" y="60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36220</xdr:rowOff>
    </xdr:from>
    <xdr:to>
      <xdr:col>76</xdr:col>
      <xdr:colOff>114300</xdr:colOff>
      <xdr:row>39</xdr:row>
      <xdr:rowOff>60681</xdr:rowOff>
    </xdr:to>
    <xdr:cxnSp macro="">
      <xdr:nvCxnSpPr>
        <xdr:cNvPr id="525" name="直線コネクタ 524"/>
        <xdr:cNvCxnSpPr/>
      </xdr:nvCxnSpPr>
      <xdr:spPr>
        <a:xfrm flipV="1">
          <a:off x="13703300" y="6722770"/>
          <a:ext cx="889000" cy="2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167767</xdr:rowOff>
    </xdr:from>
    <xdr:to>
      <xdr:col>76</xdr:col>
      <xdr:colOff>165100</xdr:colOff>
      <xdr:row>37</xdr:row>
      <xdr:rowOff>97917</xdr:rowOff>
    </xdr:to>
    <xdr:sp macro="" textlink="">
      <xdr:nvSpPr>
        <xdr:cNvPr id="526" name="フローチャート: 判断 525"/>
        <xdr:cNvSpPr/>
      </xdr:nvSpPr>
      <xdr:spPr>
        <a:xfrm>
          <a:off x="145415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114444</xdr:rowOff>
    </xdr:from>
    <xdr:ext cx="534377" cy="259045"/>
    <xdr:sp macro="" textlink="">
      <xdr:nvSpPr>
        <xdr:cNvPr id="527" name="テキスト ボックス 526"/>
        <xdr:cNvSpPr txBox="1"/>
      </xdr:nvSpPr>
      <xdr:spPr>
        <a:xfrm>
          <a:off x="14325111" y="611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24714</xdr:rowOff>
    </xdr:from>
    <xdr:to>
      <xdr:col>71</xdr:col>
      <xdr:colOff>177800</xdr:colOff>
      <xdr:row>39</xdr:row>
      <xdr:rowOff>60681</xdr:rowOff>
    </xdr:to>
    <xdr:cxnSp macro="">
      <xdr:nvCxnSpPr>
        <xdr:cNvPr id="528" name="直線コネクタ 527"/>
        <xdr:cNvCxnSpPr/>
      </xdr:nvCxnSpPr>
      <xdr:spPr>
        <a:xfrm>
          <a:off x="12814300" y="6711264"/>
          <a:ext cx="889000" cy="3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39294</xdr:rowOff>
    </xdr:from>
    <xdr:to>
      <xdr:col>72</xdr:col>
      <xdr:colOff>38100</xdr:colOff>
      <xdr:row>37</xdr:row>
      <xdr:rowOff>140894</xdr:rowOff>
    </xdr:to>
    <xdr:sp macro="" textlink="">
      <xdr:nvSpPr>
        <xdr:cNvPr id="529" name="フローチャート: 判断 528"/>
        <xdr:cNvSpPr/>
      </xdr:nvSpPr>
      <xdr:spPr>
        <a:xfrm>
          <a:off x="13652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157421</xdr:rowOff>
    </xdr:from>
    <xdr:ext cx="534377" cy="259045"/>
    <xdr:sp macro="" textlink="">
      <xdr:nvSpPr>
        <xdr:cNvPr id="530" name="テキスト ボックス 529"/>
        <xdr:cNvSpPr txBox="1"/>
      </xdr:nvSpPr>
      <xdr:spPr>
        <a:xfrm>
          <a:off x="13436111" y="61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153137</xdr:rowOff>
    </xdr:from>
    <xdr:to>
      <xdr:col>67</xdr:col>
      <xdr:colOff>101600</xdr:colOff>
      <xdr:row>37</xdr:row>
      <xdr:rowOff>83287</xdr:rowOff>
    </xdr:to>
    <xdr:sp macro="" textlink="">
      <xdr:nvSpPr>
        <xdr:cNvPr id="531" name="フローチャート: 判断 530"/>
        <xdr:cNvSpPr/>
      </xdr:nvSpPr>
      <xdr:spPr>
        <a:xfrm>
          <a:off x="12763500" y="63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99814</xdr:rowOff>
    </xdr:from>
    <xdr:ext cx="534377" cy="259045"/>
    <xdr:sp macro="" textlink="">
      <xdr:nvSpPr>
        <xdr:cNvPr id="532" name="テキスト ボックス 531"/>
        <xdr:cNvSpPr txBox="1"/>
      </xdr:nvSpPr>
      <xdr:spPr>
        <a:xfrm>
          <a:off x="12547111" y="61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60249</xdr:rowOff>
    </xdr:from>
    <xdr:to>
      <xdr:col>85</xdr:col>
      <xdr:colOff>177800</xdr:colOff>
      <xdr:row>38</xdr:row>
      <xdr:rowOff>161849</xdr:rowOff>
    </xdr:to>
    <xdr:sp macro="" textlink="">
      <xdr:nvSpPr>
        <xdr:cNvPr id="538" name="楕円 537"/>
        <xdr:cNvSpPr/>
      </xdr:nvSpPr>
      <xdr:spPr>
        <a:xfrm>
          <a:off x="16268700" y="657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146626</xdr:rowOff>
    </xdr:from>
    <xdr:ext cx="534377" cy="259045"/>
    <xdr:sp macro="" textlink="">
      <xdr:nvSpPr>
        <xdr:cNvPr id="539" name="消防費該当値テキスト"/>
        <xdr:cNvSpPr txBox="1"/>
      </xdr:nvSpPr>
      <xdr:spPr>
        <a:xfrm>
          <a:off x="16370300" y="649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3632</xdr:rowOff>
    </xdr:from>
    <xdr:to>
      <xdr:col>81</xdr:col>
      <xdr:colOff>101600</xdr:colOff>
      <xdr:row>39</xdr:row>
      <xdr:rowOff>105232</xdr:rowOff>
    </xdr:to>
    <xdr:sp macro="" textlink="">
      <xdr:nvSpPr>
        <xdr:cNvPr id="540" name="楕円 539"/>
        <xdr:cNvSpPr/>
      </xdr:nvSpPr>
      <xdr:spPr>
        <a:xfrm>
          <a:off x="15430500" y="669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96359</xdr:rowOff>
    </xdr:from>
    <xdr:ext cx="469744" cy="259045"/>
    <xdr:sp macro="" textlink="">
      <xdr:nvSpPr>
        <xdr:cNvPr id="541" name="テキスト ボックス 540"/>
        <xdr:cNvSpPr txBox="1"/>
      </xdr:nvSpPr>
      <xdr:spPr>
        <a:xfrm>
          <a:off x="15246428" y="678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156870</xdr:rowOff>
    </xdr:from>
    <xdr:to>
      <xdr:col>76</xdr:col>
      <xdr:colOff>165100</xdr:colOff>
      <xdr:row>39</xdr:row>
      <xdr:rowOff>87020</xdr:rowOff>
    </xdr:to>
    <xdr:sp macro="" textlink="">
      <xdr:nvSpPr>
        <xdr:cNvPr id="542" name="楕円 541"/>
        <xdr:cNvSpPr/>
      </xdr:nvSpPr>
      <xdr:spPr>
        <a:xfrm>
          <a:off x="14541500" y="66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78147</xdr:rowOff>
    </xdr:from>
    <xdr:ext cx="534377" cy="259045"/>
    <xdr:sp macro="" textlink="">
      <xdr:nvSpPr>
        <xdr:cNvPr id="543" name="テキスト ボックス 542"/>
        <xdr:cNvSpPr txBox="1"/>
      </xdr:nvSpPr>
      <xdr:spPr>
        <a:xfrm>
          <a:off x="14325111" y="676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9881</xdr:rowOff>
    </xdr:from>
    <xdr:to>
      <xdr:col>72</xdr:col>
      <xdr:colOff>38100</xdr:colOff>
      <xdr:row>39</xdr:row>
      <xdr:rowOff>111481</xdr:rowOff>
    </xdr:to>
    <xdr:sp macro="" textlink="">
      <xdr:nvSpPr>
        <xdr:cNvPr id="544" name="楕円 543"/>
        <xdr:cNvSpPr/>
      </xdr:nvSpPr>
      <xdr:spPr>
        <a:xfrm>
          <a:off x="13652500" y="669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102608</xdr:rowOff>
    </xdr:from>
    <xdr:ext cx="469744" cy="259045"/>
    <xdr:sp macro="" textlink="">
      <xdr:nvSpPr>
        <xdr:cNvPr id="545" name="テキスト ボックス 544"/>
        <xdr:cNvSpPr txBox="1"/>
      </xdr:nvSpPr>
      <xdr:spPr>
        <a:xfrm>
          <a:off x="13468428" y="678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145364</xdr:rowOff>
    </xdr:from>
    <xdr:to>
      <xdr:col>67</xdr:col>
      <xdr:colOff>101600</xdr:colOff>
      <xdr:row>39</xdr:row>
      <xdr:rowOff>75514</xdr:rowOff>
    </xdr:to>
    <xdr:sp macro="" textlink="">
      <xdr:nvSpPr>
        <xdr:cNvPr id="546" name="楕円 545"/>
        <xdr:cNvSpPr/>
      </xdr:nvSpPr>
      <xdr:spPr>
        <a:xfrm>
          <a:off x="12763500" y="66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66641</xdr:rowOff>
    </xdr:from>
    <xdr:ext cx="534377" cy="259045"/>
    <xdr:sp macro="" textlink="">
      <xdr:nvSpPr>
        <xdr:cNvPr id="547" name="テキスト ボックス 546"/>
        <xdr:cNvSpPr txBox="1"/>
      </xdr:nvSpPr>
      <xdr:spPr>
        <a:xfrm>
          <a:off x="12547111" y="67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11494</xdr:rowOff>
    </xdr:from>
    <xdr:to>
      <xdr:col>85</xdr:col>
      <xdr:colOff>126364</xdr:colOff>
      <xdr:row>57</xdr:row>
      <xdr:rowOff>91675</xdr:rowOff>
    </xdr:to>
    <xdr:cxnSp macro="">
      <xdr:nvCxnSpPr>
        <xdr:cNvPr id="572" name="直線コネクタ 571"/>
        <xdr:cNvCxnSpPr/>
      </xdr:nvCxnSpPr>
      <xdr:spPr>
        <a:xfrm flipV="1">
          <a:off x="16317595" y="8583994"/>
          <a:ext cx="1269" cy="1280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95502</xdr:rowOff>
    </xdr:from>
    <xdr:ext cx="534377" cy="259045"/>
    <xdr:sp macro="" textlink="">
      <xdr:nvSpPr>
        <xdr:cNvPr id="573" name="教育費最小値テキスト"/>
        <xdr:cNvSpPr txBox="1"/>
      </xdr:nvSpPr>
      <xdr:spPr>
        <a:xfrm>
          <a:off x="16370300" y="986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91675</xdr:rowOff>
    </xdr:from>
    <xdr:to>
      <xdr:col>86</xdr:col>
      <xdr:colOff>25400</xdr:colOff>
      <xdr:row>57</xdr:row>
      <xdr:rowOff>91675</xdr:rowOff>
    </xdr:to>
    <xdr:cxnSp macro="">
      <xdr:nvCxnSpPr>
        <xdr:cNvPr id="574" name="直線コネクタ 573"/>
        <xdr:cNvCxnSpPr/>
      </xdr:nvCxnSpPr>
      <xdr:spPr>
        <a:xfrm>
          <a:off x="16230600" y="986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129621</xdr:rowOff>
    </xdr:from>
    <xdr:ext cx="599010" cy="259045"/>
    <xdr:sp macro="" textlink="">
      <xdr:nvSpPr>
        <xdr:cNvPr id="575" name="教育費最大値テキスト"/>
        <xdr:cNvSpPr txBox="1"/>
      </xdr:nvSpPr>
      <xdr:spPr>
        <a:xfrm>
          <a:off x="16370300" y="8359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102,730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11494</xdr:rowOff>
    </xdr:from>
    <xdr:to>
      <xdr:col>86</xdr:col>
      <xdr:colOff>25400</xdr:colOff>
      <xdr:row>50</xdr:row>
      <xdr:rowOff>11494</xdr:rowOff>
    </xdr:to>
    <xdr:cxnSp macro="">
      <xdr:nvCxnSpPr>
        <xdr:cNvPr id="576" name="直線コネクタ 575"/>
        <xdr:cNvCxnSpPr/>
      </xdr:nvCxnSpPr>
      <xdr:spPr>
        <a:xfrm>
          <a:off x="16230600" y="858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3416</xdr:rowOff>
    </xdr:from>
    <xdr:to>
      <xdr:col>85</xdr:col>
      <xdr:colOff>127000</xdr:colOff>
      <xdr:row>56</xdr:row>
      <xdr:rowOff>93808</xdr:rowOff>
    </xdr:to>
    <xdr:cxnSp macro="">
      <xdr:nvCxnSpPr>
        <xdr:cNvPr id="577" name="直線コネクタ 576"/>
        <xdr:cNvCxnSpPr/>
      </xdr:nvCxnSpPr>
      <xdr:spPr>
        <a:xfrm>
          <a:off x="15481300" y="9090266"/>
          <a:ext cx="838200" cy="60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13803</xdr:rowOff>
    </xdr:from>
    <xdr:ext cx="534377" cy="259045"/>
    <xdr:sp macro="" textlink="">
      <xdr:nvSpPr>
        <xdr:cNvPr id="578" name="教育費平均値テキスト"/>
        <xdr:cNvSpPr txBox="1"/>
      </xdr:nvSpPr>
      <xdr:spPr>
        <a:xfrm>
          <a:off x="16370300" y="9272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162376</xdr:rowOff>
    </xdr:from>
    <xdr:to>
      <xdr:col>85</xdr:col>
      <xdr:colOff>177800</xdr:colOff>
      <xdr:row>55</xdr:row>
      <xdr:rowOff>92526</xdr:rowOff>
    </xdr:to>
    <xdr:sp macro="" textlink="">
      <xdr:nvSpPr>
        <xdr:cNvPr id="579" name="フローチャート: 判断 578"/>
        <xdr:cNvSpPr/>
      </xdr:nvSpPr>
      <xdr:spPr>
        <a:xfrm>
          <a:off x="16268700" y="942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3416</xdr:rowOff>
    </xdr:from>
    <xdr:to>
      <xdr:col>81</xdr:col>
      <xdr:colOff>50800</xdr:colOff>
      <xdr:row>57</xdr:row>
      <xdr:rowOff>73996</xdr:rowOff>
    </xdr:to>
    <xdr:cxnSp macro="">
      <xdr:nvCxnSpPr>
        <xdr:cNvPr id="580" name="直線コネクタ 579"/>
        <xdr:cNvCxnSpPr/>
      </xdr:nvCxnSpPr>
      <xdr:spPr>
        <a:xfrm flipV="1">
          <a:off x="14592300" y="9090266"/>
          <a:ext cx="889000" cy="75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56324</xdr:rowOff>
    </xdr:from>
    <xdr:to>
      <xdr:col>81</xdr:col>
      <xdr:colOff>101600</xdr:colOff>
      <xdr:row>55</xdr:row>
      <xdr:rowOff>157924</xdr:rowOff>
    </xdr:to>
    <xdr:sp macro="" textlink="">
      <xdr:nvSpPr>
        <xdr:cNvPr id="581" name="フローチャート: 判断 580"/>
        <xdr:cNvSpPr/>
      </xdr:nvSpPr>
      <xdr:spPr>
        <a:xfrm>
          <a:off x="15430500" y="94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149051</xdr:rowOff>
    </xdr:from>
    <xdr:ext cx="534377" cy="259045"/>
    <xdr:sp macro="" textlink="">
      <xdr:nvSpPr>
        <xdr:cNvPr id="582" name="テキスト ボックス 581"/>
        <xdr:cNvSpPr txBox="1"/>
      </xdr:nvSpPr>
      <xdr:spPr>
        <a:xfrm>
          <a:off x="15214111" y="957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73996</xdr:rowOff>
    </xdr:from>
    <xdr:to>
      <xdr:col>76</xdr:col>
      <xdr:colOff>114300</xdr:colOff>
      <xdr:row>58</xdr:row>
      <xdr:rowOff>108477</xdr:rowOff>
    </xdr:to>
    <xdr:cxnSp macro="">
      <xdr:nvCxnSpPr>
        <xdr:cNvPr id="583" name="直線コネクタ 582"/>
        <xdr:cNvCxnSpPr/>
      </xdr:nvCxnSpPr>
      <xdr:spPr>
        <a:xfrm flipV="1">
          <a:off x="13703300" y="9846646"/>
          <a:ext cx="889000" cy="20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32112</xdr:rowOff>
    </xdr:from>
    <xdr:to>
      <xdr:col>76</xdr:col>
      <xdr:colOff>165100</xdr:colOff>
      <xdr:row>56</xdr:row>
      <xdr:rowOff>133712</xdr:rowOff>
    </xdr:to>
    <xdr:sp macro="" textlink="">
      <xdr:nvSpPr>
        <xdr:cNvPr id="584" name="フローチャート: 判断 583"/>
        <xdr:cNvSpPr/>
      </xdr:nvSpPr>
      <xdr:spPr>
        <a:xfrm>
          <a:off x="14541500" y="963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150239</xdr:rowOff>
    </xdr:from>
    <xdr:ext cx="534377" cy="259045"/>
    <xdr:sp macro="" textlink="">
      <xdr:nvSpPr>
        <xdr:cNvPr id="585" name="テキスト ボックス 584"/>
        <xdr:cNvSpPr txBox="1"/>
      </xdr:nvSpPr>
      <xdr:spPr>
        <a:xfrm>
          <a:off x="14325111" y="940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108477</xdr:rowOff>
    </xdr:from>
    <xdr:to>
      <xdr:col>71</xdr:col>
      <xdr:colOff>177800</xdr:colOff>
      <xdr:row>59</xdr:row>
      <xdr:rowOff>70148</xdr:rowOff>
    </xdr:to>
    <xdr:cxnSp macro="">
      <xdr:nvCxnSpPr>
        <xdr:cNvPr id="586" name="直線コネクタ 585"/>
        <xdr:cNvCxnSpPr/>
      </xdr:nvCxnSpPr>
      <xdr:spPr>
        <a:xfrm flipV="1">
          <a:off x="12814300" y="10052577"/>
          <a:ext cx="889000" cy="13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30512</xdr:rowOff>
    </xdr:from>
    <xdr:to>
      <xdr:col>72</xdr:col>
      <xdr:colOff>38100</xdr:colOff>
      <xdr:row>56</xdr:row>
      <xdr:rowOff>132112</xdr:rowOff>
    </xdr:to>
    <xdr:sp macro="" textlink="">
      <xdr:nvSpPr>
        <xdr:cNvPr id="587" name="フローチャート: 判断 586"/>
        <xdr:cNvSpPr/>
      </xdr:nvSpPr>
      <xdr:spPr>
        <a:xfrm>
          <a:off x="13652500" y="96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148639</xdr:rowOff>
    </xdr:from>
    <xdr:ext cx="534377" cy="259045"/>
    <xdr:sp macro="" textlink="">
      <xdr:nvSpPr>
        <xdr:cNvPr id="588" name="テキスト ボックス 587"/>
        <xdr:cNvSpPr txBox="1"/>
      </xdr:nvSpPr>
      <xdr:spPr>
        <a:xfrm>
          <a:off x="13436111" y="940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73813</xdr:rowOff>
    </xdr:from>
    <xdr:to>
      <xdr:col>67</xdr:col>
      <xdr:colOff>101600</xdr:colOff>
      <xdr:row>57</xdr:row>
      <xdr:rowOff>3963</xdr:rowOff>
    </xdr:to>
    <xdr:sp macro="" textlink="">
      <xdr:nvSpPr>
        <xdr:cNvPr id="589" name="フローチャート: 判断 588"/>
        <xdr:cNvSpPr/>
      </xdr:nvSpPr>
      <xdr:spPr>
        <a:xfrm>
          <a:off x="12763500" y="967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20490</xdr:rowOff>
    </xdr:from>
    <xdr:ext cx="534377" cy="259045"/>
    <xdr:sp macro="" textlink="">
      <xdr:nvSpPr>
        <xdr:cNvPr id="590" name="テキスト ボックス 589"/>
        <xdr:cNvSpPr txBox="1"/>
      </xdr:nvSpPr>
      <xdr:spPr>
        <a:xfrm>
          <a:off x="12547111" y="945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43008</xdr:rowOff>
    </xdr:from>
    <xdr:to>
      <xdr:col>85</xdr:col>
      <xdr:colOff>177800</xdr:colOff>
      <xdr:row>56</xdr:row>
      <xdr:rowOff>144608</xdr:rowOff>
    </xdr:to>
    <xdr:sp macro="" textlink="">
      <xdr:nvSpPr>
        <xdr:cNvPr id="596" name="楕円 595"/>
        <xdr:cNvSpPr/>
      </xdr:nvSpPr>
      <xdr:spPr>
        <a:xfrm>
          <a:off x="16268700" y="964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21435</xdr:rowOff>
    </xdr:from>
    <xdr:ext cx="534377" cy="259045"/>
    <xdr:sp macro="" textlink="">
      <xdr:nvSpPr>
        <xdr:cNvPr id="597" name="教育費該当値テキスト"/>
        <xdr:cNvSpPr txBox="1"/>
      </xdr:nvSpPr>
      <xdr:spPr>
        <a:xfrm>
          <a:off x="16370300" y="962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124066</xdr:rowOff>
    </xdr:from>
    <xdr:to>
      <xdr:col>81</xdr:col>
      <xdr:colOff>101600</xdr:colOff>
      <xdr:row>53</xdr:row>
      <xdr:rowOff>54216</xdr:rowOff>
    </xdr:to>
    <xdr:sp macro="" textlink="">
      <xdr:nvSpPr>
        <xdr:cNvPr id="598" name="楕円 597"/>
        <xdr:cNvSpPr/>
      </xdr:nvSpPr>
      <xdr:spPr>
        <a:xfrm>
          <a:off x="15430500" y="90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70743</xdr:rowOff>
    </xdr:from>
    <xdr:ext cx="534377" cy="259045"/>
    <xdr:sp macro="" textlink="">
      <xdr:nvSpPr>
        <xdr:cNvPr id="599" name="テキスト ボックス 598"/>
        <xdr:cNvSpPr txBox="1"/>
      </xdr:nvSpPr>
      <xdr:spPr>
        <a:xfrm>
          <a:off x="15214111" y="881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23196</xdr:rowOff>
    </xdr:from>
    <xdr:to>
      <xdr:col>76</xdr:col>
      <xdr:colOff>165100</xdr:colOff>
      <xdr:row>57</xdr:row>
      <xdr:rowOff>124796</xdr:rowOff>
    </xdr:to>
    <xdr:sp macro="" textlink="">
      <xdr:nvSpPr>
        <xdr:cNvPr id="600" name="楕円 599"/>
        <xdr:cNvSpPr/>
      </xdr:nvSpPr>
      <xdr:spPr>
        <a:xfrm>
          <a:off x="14541500" y="979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115923</xdr:rowOff>
    </xdr:from>
    <xdr:ext cx="534377" cy="259045"/>
    <xdr:sp macro="" textlink="">
      <xdr:nvSpPr>
        <xdr:cNvPr id="601" name="テキスト ボックス 600"/>
        <xdr:cNvSpPr txBox="1"/>
      </xdr:nvSpPr>
      <xdr:spPr>
        <a:xfrm>
          <a:off x="14325111" y="988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57677</xdr:rowOff>
    </xdr:from>
    <xdr:to>
      <xdr:col>72</xdr:col>
      <xdr:colOff>38100</xdr:colOff>
      <xdr:row>58</xdr:row>
      <xdr:rowOff>159277</xdr:rowOff>
    </xdr:to>
    <xdr:sp macro="" textlink="">
      <xdr:nvSpPr>
        <xdr:cNvPr id="602" name="楕円 601"/>
        <xdr:cNvSpPr/>
      </xdr:nvSpPr>
      <xdr:spPr>
        <a:xfrm>
          <a:off x="13652500" y="1000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150404</xdr:rowOff>
    </xdr:from>
    <xdr:ext cx="534377" cy="259045"/>
    <xdr:sp macro="" textlink="">
      <xdr:nvSpPr>
        <xdr:cNvPr id="603" name="テキスト ボックス 602"/>
        <xdr:cNvSpPr txBox="1"/>
      </xdr:nvSpPr>
      <xdr:spPr>
        <a:xfrm>
          <a:off x="13436111" y="1009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19348</xdr:rowOff>
    </xdr:from>
    <xdr:to>
      <xdr:col>67</xdr:col>
      <xdr:colOff>101600</xdr:colOff>
      <xdr:row>59</xdr:row>
      <xdr:rowOff>120948</xdr:rowOff>
    </xdr:to>
    <xdr:sp macro="" textlink="">
      <xdr:nvSpPr>
        <xdr:cNvPr id="604" name="楕円 603"/>
        <xdr:cNvSpPr/>
      </xdr:nvSpPr>
      <xdr:spPr>
        <a:xfrm>
          <a:off x="12763500" y="1013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112075</xdr:rowOff>
    </xdr:from>
    <xdr:ext cx="534377" cy="259045"/>
    <xdr:sp macro="" textlink="">
      <xdr:nvSpPr>
        <xdr:cNvPr id="605" name="テキスト ボックス 604"/>
        <xdr:cNvSpPr txBox="1"/>
      </xdr:nvSpPr>
      <xdr:spPr>
        <a:xfrm>
          <a:off x="12547111" y="1022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141986</xdr:rowOff>
    </xdr:from>
    <xdr:to>
      <xdr:col>85</xdr:col>
      <xdr:colOff>126364</xdr:colOff>
      <xdr:row>79</xdr:row>
      <xdr:rowOff>44450</xdr:rowOff>
    </xdr:to>
    <xdr:cxnSp macro="">
      <xdr:nvCxnSpPr>
        <xdr:cNvPr id="629" name="直線コネクタ 628"/>
        <xdr:cNvCxnSpPr/>
      </xdr:nvCxnSpPr>
      <xdr:spPr>
        <a:xfrm flipV="1">
          <a:off x="16317595" y="12143486"/>
          <a:ext cx="1269" cy="1445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76661</xdr:rowOff>
    </xdr:from>
    <xdr:ext cx="249299" cy="259045"/>
    <xdr:sp macro="" textlink="">
      <xdr:nvSpPr>
        <xdr:cNvPr id="630" name="災害復旧費最小値テキスト"/>
        <xdr:cNvSpPr txBox="1"/>
      </xdr:nvSpPr>
      <xdr:spPr>
        <a:xfrm>
          <a:off x="16370300" y="13621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88663</xdr:rowOff>
    </xdr:from>
    <xdr:ext cx="599010" cy="259045"/>
    <xdr:sp macro="" textlink="">
      <xdr:nvSpPr>
        <xdr:cNvPr id="632" name="災害復旧費最大値テキスト"/>
        <xdr:cNvSpPr txBox="1"/>
      </xdr:nvSpPr>
      <xdr:spPr>
        <a:xfrm>
          <a:off x="16370300" y="1191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113,820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141986</xdr:rowOff>
    </xdr:from>
    <xdr:to>
      <xdr:col>86</xdr:col>
      <xdr:colOff>25400</xdr:colOff>
      <xdr:row>70</xdr:row>
      <xdr:rowOff>141986</xdr:rowOff>
    </xdr:to>
    <xdr:cxnSp macro="">
      <xdr:nvCxnSpPr>
        <xdr:cNvPr id="633" name="直線コネクタ 632"/>
        <xdr:cNvCxnSpPr/>
      </xdr:nvCxnSpPr>
      <xdr:spPr>
        <a:xfrm>
          <a:off x="16230600" y="1214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4" name="直線コネクタ 633"/>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165561</xdr:rowOff>
    </xdr:from>
    <xdr:ext cx="469744" cy="259045"/>
    <xdr:sp macro="" textlink="">
      <xdr:nvSpPr>
        <xdr:cNvPr id="635" name="災害復旧費平均値テキスト"/>
        <xdr:cNvSpPr txBox="1"/>
      </xdr:nvSpPr>
      <xdr:spPr>
        <a:xfrm>
          <a:off x="16370300" y="13367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142684</xdr:rowOff>
    </xdr:from>
    <xdr:to>
      <xdr:col>85</xdr:col>
      <xdr:colOff>177800</xdr:colOff>
      <xdr:row>79</xdr:row>
      <xdr:rowOff>72834</xdr:rowOff>
    </xdr:to>
    <xdr:sp macro="" textlink="">
      <xdr:nvSpPr>
        <xdr:cNvPr id="636" name="フローチャート: 判断 635"/>
        <xdr:cNvSpPr/>
      </xdr:nvSpPr>
      <xdr:spPr>
        <a:xfrm>
          <a:off x="16268700" y="1351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7" name="直線コネクタ 636"/>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80759</xdr:rowOff>
    </xdr:from>
    <xdr:to>
      <xdr:col>81</xdr:col>
      <xdr:colOff>101600</xdr:colOff>
      <xdr:row>79</xdr:row>
      <xdr:rowOff>10909</xdr:rowOff>
    </xdr:to>
    <xdr:sp macro="" textlink="">
      <xdr:nvSpPr>
        <xdr:cNvPr id="638" name="フローチャート: 判断 637"/>
        <xdr:cNvSpPr/>
      </xdr:nvSpPr>
      <xdr:spPr>
        <a:xfrm>
          <a:off x="15430500" y="13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27436</xdr:rowOff>
    </xdr:from>
    <xdr:ext cx="469744" cy="259045"/>
    <xdr:sp macro="" textlink="">
      <xdr:nvSpPr>
        <xdr:cNvPr id="639" name="テキスト ボックス 638"/>
        <xdr:cNvSpPr txBox="1"/>
      </xdr:nvSpPr>
      <xdr:spPr>
        <a:xfrm>
          <a:off x="15246428" y="1322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0" name="直線コネクタ 639"/>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148641</xdr:rowOff>
    </xdr:from>
    <xdr:to>
      <xdr:col>76</xdr:col>
      <xdr:colOff>165100</xdr:colOff>
      <xdr:row>79</xdr:row>
      <xdr:rowOff>78791</xdr:rowOff>
    </xdr:to>
    <xdr:sp macro="" textlink="">
      <xdr:nvSpPr>
        <xdr:cNvPr id="641" name="フローチャート: 判断 640"/>
        <xdr:cNvSpPr/>
      </xdr:nvSpPr>
      <xdr:spPr>
        <a:xfrm>
          <a:off x="14541500" y="1352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95318</xdr:rowOff>
    </xdr:from>
    <xdr:ext cx="469744" cy="259045"/>
    <xdr:sp macro="" textlink="">
      <xdr:nvSpPr>
        <xdr:cNvPr id="642" name="テキスト ボックス 641"/>
        <xdr:cNvSpPr txBox="1"/>
      </xdr:nvSpPr>
      <xdr:spPr>
        <a:xfrm>
          <a:off x="14357428" y="1329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3" name="直線コネクタ 642"/>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158750</xdr:rowOff>
    </xdr:from>
    <xdr:to>
      <xdr:col>72</xdr:col>
      <xdr:colOff>38100</xdr:colOff>
      <xdr:row>79</xdr:row>
      <xdr:rowOff>88900</xdr:rowOff>
    </xdr:to>
    <xdr:sp macro="" textlink="">
      <xdr:nvSpPr>
        <xdr:cNvPr id="644" name="フローチャート: 判断 643"/>
        <xdr:cNvSpPr/>
      </xdr:nvSpPr>
      <xdr:spPr>
        <a:xfrm>
          <a:off x="13652500" y="1353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105427</xdr:rowOff>
    </xdr:from>
    <xdr:ext cx="378565" cy="259045"/>
    <xdr:sp macro="" textlink="">
      <xdr:nvSpPr>
        <xdr:cNvPr id="645" name="テキスト ボックス 644"/>
        <xdr:cNvSpPr txBox="1"/>
      </xdr:nvSpPr>
      <xdr:spPr>
        <a:xfrm>
          <a:off x="13514017" y="13307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107150</xdr:rowOff>
    </xdr:from>
    <xdr:to>
      <xdr:col>67</xdr:col>
      <xdr:colOff>101600</xdr:colOff>
      <xdr:row>79</xdr:row>
      <xdr:rowOff>37300</xdr:rowOff>
    </xdr:to>
    <xdr:sp macro="" textlink="">
      <xdr:nvSpPr>
        <xdr:cNvPr id="646" name="フローチャート: 判断 645"/>
        <xdr:cNvSpPr/>
      </xdr:nvSpPr>
      <xdr:spPr>
        <a:xfrm>
          <a:off x="127635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53827</xdr:rowOff>
    </xdr:from>
    <xdr:ext cx="469744" cy="259045"/>
    <xdr:sp macro="" textlink="">
      <xdr:nvSpPr>
        <xdr:cNvPr id="647" name="テキスト ボックス 646"/>
        <xdr:cNvSpPr txBox="1"/>
      </xdr:nvSpPr>
      <xdr:spPr>
        <a:xfrm>
          <a:off x="12579428" y="1325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3" name="楕円 65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121112</xdr:rowOff>
    </xdr:from>
    <xdr:ext cx="249299" cy="259045"/>
    <xdr:sp macro="" textlink="">
      <xdr:nvSpPr>
        <xdr:cNvPr id="654" name="災害復旧費該当値テキスト"/>
        <xdr:cNvSpPr txBox="1"/>
      </xdr:nvSpPr>
      <xdr:spPr>
        <a:xfrm>
          <a:off x="16370300" y="134942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5" name="楕円 65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6" name="テキスト ボックス 655"/>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8" name="テキスト ボックス 65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9" name="楕円 65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0" name="テキスト ボックス 659"/>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1" name="楕円 66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2" name="テキスト ボックス 661"/>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0" name="テキスト ボックス 67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20143</xdr:rowOff>
    </xdr:from>
    <xdr:to>
      <xdr:col>85</xdr:col>
      <xdr:colOff>126364</xdr:colOff>
      <xdr:row>97</xdr:row>
      <xdr:rowOff>51529</xdr:rowOff>
    </xdr:to>
    <xdr:cxnSp macro="">
      <xdr:nvCxnSpPr>
        <xdr:cNvPr id="684" name="直線コネクタ 683"/>
        <xdr:cNvCxnSpPr/>
      </xdr:nvCxnSpPr>
      <xdr:spPr>
        <a:xfrm flipV="1">
          <a:off x="16317595" y="15450643"/>
          <a:ext cx="1269" cy="1231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55356</xdr:rowOff>
    </xdr:from>
    <xdr:ext cx="534377" cy="259045"/>
    <xdr:sp macro="" textlink="">
      <xdr:nvSpPr>
        <xdr:cNvPr id="685" name="公債費最小値テキスト"/>
        <xdr:cNvSpPr txBox="1"/>
      </xdr:nvSpPr>
      <xdr:spPr>
        <a:xfrm>
          <a:off x="16370300" y="1668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51529</xdr:rowOff>
    </xdr:from>
    <xdr:to>
      <xdr:col>86</xdr:col>
      <xdr:colOff>25400</xdr:colOff>
      <xdr:row>97</xdr:row>
      <xdr:rowOff>51529</xdr:rowOff>
    </xdr:to>
    <xdr:cxnSp macro="">
      <xdr:nvCxnSpPr>
        <xdr:cNvPr id="686" name="直線コネクタ 685"/>
        <xdr:cNvCxnSpPr/>
      </xdr:nvCxnSpPr>
      <xdr:spPr>
        <a:xfrm>
          <a:off x="16230600" y="16682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138270</xdr:rowOff>
    </xdr:from>
    <xdr:ext cx="534377" cy="259045"/>
    <xdr:sp macro="" textlink="">
      <xdr:nvSpPr>
        <xdr:cNvPr id="687" name="公債費最大値テキスト"/>
        <xdr:cNvSpPr txBox="1"/>
      </xdr:nvSpPr>
      <xdr:spPr>
        <a:xfrm>
          <a:off x="16370300" y="1522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20143</xdr:rowOff>
    </xdr:from>
    <xdr:to>
      <xdr:col>86</xdr:col>
      <xdr:colOff>25400</xdr:colOff>
      <xdr:row>90</xdr:row>
      <xdr:rowOff>20143</xdr:rowOff>
    </xdr:to>
    <xdr:cxnSp macro="">
      <xdr:nvCxnSpPr>
        <xdr:cNvPr id="688" name="直線コネクタ 687"/>
        <xdr:cNvCxnSpPr/>
      </xdr:nvCxnSpPr>
      <xdr:spPr>
        <a:xfrm>
          <a:off x="16230600" y="1545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100473</xdr:rowOff>
    </xdr:from>
    <xdr:to>
      <xdr:col>85</xdr:col>
      <xdr:colOff>127000</xdr:colOff>
      <xdr:row>96</xdr:row>
      <xdr:rowOff>113959</xdr:rowOff>
    </xdr:to>
    <xdr:cxnSp macro="">
      <xdr:nvCxnSpPr>
        <xdr:cNvPr id="689" name="直線コネクタ 688"/>
        <xdr:cNvCxnSpPr/>
      </xdr:nvCxnSpPr>
      <xdr:spPr>
        <a:xfrm>
          <a:off x="15481300" y="16559673"/>
          <a:ext cx="838200" cy="1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136740</xdr:rowOff>
    </xdr:from>
    <xdr:ext cx="534377" cy="259045"/>
    <xdr:sp macro="" textlink="">
      <xdr:nvSpPr>
        <xdr:cNvPr id="690" name="公債費平均値テキスト"/>
        <xdr:cNvSpPr txBox="1"/>
      </xdr:nvSpPr>
      <xdr:spPr>
        <a:xfrm>
          <a:off x="16370300" y="15910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113863</xdr:rowOff>
    </xdr:from>
    <xdr:to>
      <xdr:col>85</xdr:col>
      <xdr:colOff>177800</xdr:colOff>
      <xdr:row>94</xdr:row>
      <xdr:rowOff>44013</xdr:rowOff>
    </xdr:to>
    <xdr:sp macro="" textlink="">
      <xdr:nvSpPr>
        <xdr:cNvPr id="691" name="フローチャート: 判断 690"/>
        <xdr:cNvSpPr/>
      </xdr:nvSpPr>
      <xdr:spPr>
        <a:xfrm>
          <a:off x="16268700" y="160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91649</xdr:rowOff>
    </xdr:from>
    <xdr:to>
      <xdr:col>81</xdr:col>
      <xdr:colOff>50800</xdr:colOff>
      <xdr:row>96</xdr:row>
      <xdr:rowOff>100473</xdr:rowOff>
    </xdr:to>
    <xdr:cxnSp macro="">
      <xdr:nvCxnSpPr>
        <xdr:cNvPr id="692" name="直線コネクタ 691"/>
        <xdr:cNvCxnSpPr/>
      </xdr:nvCxnSpPr>
      <xdr:spPr>
        <a:xfrm>
          <a:off x="14592300" y="16550849"/>
          <a:ext cx="8890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127144</xdr:rowOff>
    </xdr:from>
    <xdr:to>
      <xdr:col>81</xdr:col>
      <xdr:colOff>101600</xdr:colOff>
      <xdr:row>94</xdr:row>
      <xdr:rowOff>57294</xdr:rowOff>
    </xdr:to>
    <xdr:sp macro="" textlink="">
      <xdr:nvSpPr>
        <xdr:cNvPr id="693" name="フローチャート: 判断 692"/>
        <xdr:cNvSpPr/>
      </xdr:nvSpPr>
      <xdr:spPr>
        <a:xfrm>
          <a:off x="15430500" y="160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73821</xdr:rowOff>
    </xdr:from>
    <xdr:ext cx="534377" cy="259045"/>
    <xdr:sp macro="" textlink="">
      <xdr:nvSpPr>
        <xdr:cNvPr id="694" name="テキスト ボックス 693"/>
        <xdr:cNvSpPr txBox="1"/>
      </xdr:nvSpPr>
      <xdr:spPr>
        <a:xfrm>
          <a:off x="15214111" y="1584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91215</xdr:rowOff>
    </xdr:from>
    <xdr:to>
      <xdr:col>76</xdr:col>
      <xdr:colOff>114300</xdr:colOff>
      <xdr:row>96</xdr:row>
      <xdr:rowOff>91649</xdr:rowOff>
    </xdr:to>
    <xdr:cxnSp macro="">
      <xdr:nvCxnSpPr>
        <xdr:cNvPr id="695" name="直線コネクタ 694"/>
        <xdr:cNvCxnSpPr/>
      </xdr:nvCxnSpPr>
      <xdr:spPr>
        <a:xfrm>
          <a:off x="13703300" y="16550415"/>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151011</xdr:rowOff>
    </xdr:from>
    <xdr:to>
      <xdr:col>76</xdr:col>
      <xdr:colOff>165100</xdr:colOff>
      <xdr:row>94</xdr:row>
      <xdr:rowOff>81161</xdr:rowOff>
    </xdr:to>
    <xdr:sp macro="" textlink="">
      <xdr:nvSpPr>
        <xdr:cNvPr id="696" name="フローチャート: 判断 695"/>
        <xdr:cNvSpPr/>
      </xdr:nvSpPr>
      <xdr:spPr>
        <a:xfrm>
          <a:off x="145415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97688</xdr:rowOff>
    </xdr:from>
    <xdr:ext cx="534377" cy="259045"/>
    <xdr:sp macro="" textlink="">
      <xdr:nvSpPr>
        <xdr:cNvPr id="697" name="テキスト ボックス 696"/>
        <xdr:cNvSpPr txBox="1"/>
      </xdr:nvSpPr>
      <xdr:spPr>
        <a:xfrm>
          <a:off x="14325111" y="1587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91215</xdr:rowOff>
    </xdr:from>
    <xdr:to>
      <xdr:col>71</xdr:col>
      <xdr:colOff>177800</xdr:colOff>
      <xdr:row>96</xdr:row>
      <xdr:rowOff>95855</xdr:rowOff>
    </xdr:to>
    <xdr:cxnSp macro="">
      <xdr:nvCxnSpPr>
        <xdr:cNvPr id="698" name="直線コネクタ 697"/>
        <xdr:cNvCxnSpPr/>
      </xdr:nvCxnSpPr>
      <xdr:spPr>
        <a:xfrm flipV="1">
          <a:off x="12814300" y="16550415"/>
          <a:ext cx="889000" cy="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135398</xdr:rowOff>
    </xdr:from>
    <xdr:to>
      <xdr:col>72</xdr:col>
      <xdr:colOff>38100</xdr:colOff>
      <xdr:row>94</xdr:row>
      <xdr:rowOff>65548</xdr:rowOff>
    </xdr:to>
    <xdr:sp macro="" textlink="">
      <xdr:nvSpPr>
        <xdr:cNvPr id="699" name="フローチャート: 判断 698"/>
        <xdr:cNvSpPr/>
      </xdr:nvSpPr>
      <xdr:spPr>
        <a:xfrm>
          <a:off x="13652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82075</xdr:rowOff>
    </xdr:from>
    <xdr:ext cx="534377" cy="259045"/>
    <xdr:sp macro="" textlink="">
      <xdr:nvSpPr>
        <xdr:cNvPr id="700" name="テキスト ボックス 699"/>
        <xdr:cNvSpPr txBox="1"/>
      </xdr:nvSpPr>
      <xdr:spPr>
        <a:xfrm>
          <a:off x="13436111" y="1585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112423</xdr:rowOff>
    </xdr:from>
    <xdr:to>
      <xdr:col>67</xdr:col>
      <xdr:colOff>101600</xdr:colOff>
      <xdr:row>94</xdr:row>
      <xdr:rowOff>42573</xdr:rowOff>
    </xdr:to>
    <xdr:sp macro="" textlink="">
      <xdr:nvSpPr>
        <xdr:cNvPr id="701" name="フローチャート: 判断 700"/>
        <xdr:cNvSpPr/>
      </xdr:nvSpPr>
      <xdr:spPr>
        <a:xfrm>
          <a:off x="12763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59100</xdr:rowOff>
    </xdr:from>
    <xdr:ext cx="534377" cy="259045"/>
    <xdr:sp macro="" textlink="">
      <xdr:nvSpPr>
        <xdr:cNvPr id="702" name="テキスト ボックス 701"/>
        <xdr:cNvSpPr txBox="1"/>
      </xdr:nvSpPr>
      <xdr:spPr>
        <a:xfrm>
          <a:off x="12547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63159</xdr:rowOff>
    </xdr:from>
    <xdr:to>
      <xdr:col>85</xdr:col>
      <xdr:colOff>177800</xdr:colOff>
      <xdr:row>96</xdr:row>
      <xdr:rowOff>164759</xdr:rowOff>
    </xdr:to>
    <xdr:sp macro="" textlink="">
      <xdr:nvSpPr>
        <xdr:cNvPr id="708" name="楕円 707"/>
        <xdr:cNvSpPr/>
      </xdr:nvSpPr>
      <xdr:spPr>
        <a:xfrm>
          <a:off x="16268700" y="1652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149536</xdr:rowOff>
    </xdr:from>
    <xdr:ext cx="534377" cy="259045"/>
    <xdr:sp macro="" textlink="">
      <xdr:nvSpPr>
        <xdr:cNvPr id="709" name="公債費該当値テキスト"/>
        <xdr:cNvSpPr txBox="1"/>
      </xdr:nvSpPr>
      <xdr:spPr>
        <a:xfrm>
          <a:off x="16370300" y="1643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49673</xdr:rowOff>
    </xdr:from>
    <xdr:to>
      <xdr:col>81</xdr:col>
      <xdr:colOff>101600</xdr:colOff>
      <xdr:row>96</xdr:row>
      <xdr:rowOff>151273</xdr:rowOff>
    </xdr:to>
    <xdr:sp macro="" textlink="">
      <xdr:nvSpPr>
        <xdr:cNvPr id="710" name="楕円 709"/>
        <xdr:cNvSpPr/>
      </xdr:nvSpPr>
      <xdr:spPr>
        <a:xfrm>
          <a:off x="15430500" y="1650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142400</xdr:rowOff>
    </xdr:from>
    <xdr:ext cx="534377" cy="259045"/>
    <xdr:sp macro="" textlink="">
      <xdr:nvSpPr>
        <xdr:cNvPr id="711" name="テキスト ボックス 710"/>
        <xdr:cNvSpPr txBox="1"/>
      </xdr:nvSpPr>
      <xdr:spPr>
        <a:xfrm>
          <a:off x="15214111" y="1660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40849</xdr:rowOff>
    </xdr:from>
    <xdr:to>
      <xdr:col>76</xdr:col>
      <xdr:colOff>165100</xdr:colOff>
      <xdr:row>96</xdr:row>
      <xdr:rowOff>142449</xdr:rowOff>
    </xdr:to>
    <xdr:sp macro="" textlink="">
      <xdr:nvSpPr>
        <xdr:cNvPr id="712" name="楕円 711"/>
        <xdr:cNvSpPr/>
      </xdr:nvSpPr>
      <xdr:spPr>
        <a:xfrm>
          <a:off x="14541500" y="1650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133576</xdr:rowOff>
    </xdr:from>
    <xdr:ext cx="534377" cy="259045"/>
    <xdr:sp macro="" textlink="">
      <xdr:nvSpPr>
        <xdr:cNvPr id="713" name="テキスト ボックス 712"/>
        <xdr:cNvSpPr txBox="1"/>
      </xdr:nvSpPr>
      <xdr:spPr>
        <a:xfrm>
          <a:off x="14325111" y="1659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40415</xdr:rowOff>
    </xdr:from>
    <xdr:to>
      <xdr:col>72</xdr:col>
      <xdr:colOff>38100</xdr:colOff>
      <xdr:row>96</xdr:row>
      <xdr:rowOff>142015</xdr:rowOff>
    </xdr:to>
    <xdr:sp macro="" textlink="">
      <xdr:nvSpPr>
        <xdr:cNvPr id="714" name="楕円 713"/>
        <xdr:cNvSpPr/>
      </xdr:nvSpPr>
      <xdr:spPr>
        <a:xfrm>
          <a:off x="13652500" y="1649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133142</xdr:rowOff>
    </xdr:from>
    <xdr:ext cx="534377" cy="259045"/>
    <xdr:sp macro="" textlink="">
      <xdr:nvSpPr>
        <xdr:cNvPr id="715" name="テキスト ボックス 714"/>
        <xdr:cNvSpPr txBox="1"/>
      </xdr:nvSpPr>
      <xdr:spPr>
        <a:xfrm>
          <a:off x="13436111" y="1659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45055</xdr:rowOff>
    </xdr:from>
    <xdr:to>
      <xdr:col>67</xdr:col>
      <xdr:colOff>101600</xdr:colOff>
      <xdr:row>96</xdr:row>
      <xdr:rowOff>146655</xdr:rowOff>
    </xdr:to>
    <xdr:sp macro="" textlink="">
      <xdr:nvSpPr>
        <xdr:cNvPr id="716" name="楕円 715"/>
        <xdr:cNvSpPr/>
      </xdr:nvSpPr>
      <xdr:spPr>
        <a:xfrm>
          <a:off x="12763500" y="165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137782</xdr:rowOff>
    </xdr:from>
    <xdr:ext cx="534377" cy="259045"/>
    <xdr:sp macro="" textlink="">
      <xdr:nvSpPr>
        <xdr:cNvPr id="717" name="テキスト ボックス 716"/>
        <xdr:cNvSpPr txBox="1"/>
      </xdr:nvSpPr>
      <xdr:spPr>
        <a:xfrm>
          <a:off x="12547111" y="1659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1" name="テキスト ボックス 730"/>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3" name="テキスト ボックス 732"/>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5" name="テキスト ボックス 734"/>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7" name="テキスト ボックス 736"/>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170724</xdr:rowOff>
    </xdr:from>
    <xdr:to>
      <xdr:col>116</xdr:col>
      <xdr:colOff>62864</xdr:colOff>
      <xdr:row>39</xdr:row>
      <xdr:rowOff>98878</xdr:rowOff>
    </xdr:to>
    <xdr:cxnSp macro="">
      <xdr:nvCxnSpPr>
        <xdr:cNvPr id="743" name="直線コネクタ 742"/>
        <xdr:cNvCxnSpPr/>
      </xdr:nvCxnSpPr>
      <xdr:spPr>
        <a:xfrm flipV="1">
          <a:off x="22159595" y="5314224"/>
          <a:ext cx="1269"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117401</xdr:rowOff>
    </xdr:from>
    <xdr:ext cx="378565" cy="259045"/>
    <xdr:sp macro="" textlink="">
      <xdr:nvSpPr>
        <xdr:cNvPr id="746" name="諸支出金最大値テキスト"/>
        <xdr:cNvSpPr txBox="1"/>
      </xdr:nvSpPr>
      <xdr:spPr>
        <a:xfrm>
          <a:off x="22212300" y="508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170724</xdr:rowOff>
    </xdr:from>
    <xdr:to>
      <xdr:col>116</xdr:col>
      <xdr:colOff>152400</xdr:colOff>
      <xdr:row>30</xdr:row>
      <xdr:rowOff>170724</xdr:rowOff>
    </xdr:to>
    <xdr:cxnSp macro="">
      <xdr:nvCxnSpPr>
        <xdr:cNvPr id="747" name="直線コネクタ 746"/>
        <xdr:cNvCxnSpPr/>
      </xdr:nvCxnSpPr>
      <xdr:spPr>
        <a:xfrm>
          <a:off x="22072600" y="531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139536</xdr:rowOff>
    </xdr:from>
    <xdr:ext cx="313932" cy="259045"/>
    <xdr:sp macro="" textlink="">
      <xdr:nvSpPr>
        <xdr:cNvPr id="749" name="諸支出金平均値テキスト"/>
        <xdr:cNvSpPr txBox="1"/>
      </xdr:nvSpPr>
      <xdr:spPr>
        <a:xfrm>
          <a:off x="22212300" y="648318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116659</xdr:rowOff>
    </xdr:from>
    <xdr:to>
      <xdr:col>116</xdr:col>
      <xdr:colOff>114300</xdr:colOff>
      <xdr:row>39</xdr:row>
      <xdr:rowOff>46809</xdr:rowOff>
    </xdr:to>
    <xdr:sp macro="" textlink="">
      <xdr:nvSpPr>
        <xdr:cNvPr id="750" name="フローチャート: 判断 749"/>
        <xdr:cNvSpPr/>
      </xdr:nvSpPr>
      <xdr:spPr>
        <a:xfrm>
          <a:off x="221107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162378</xdr:rowOff>
    </xdr:from>
    <xdr:to>
      <xdr:col>112</xdr:col>
      <xdr:colOff>38100</xdr:colOff>
      <xdr:row>37</xdr:row>
      <xdr:rowOff>92528</xdr:rowOff>
    </xdr:to>
    <xdr:sp macro="" textlink="">
      <xdr:nvSpPr>
        <xdr:cNvPr id="752" name="フローチャート: 判断 751"/>
        <xdr:cNvSpPr/>
      </xdr:nvSpPr>
      <xdr:spPr>
        <a:xfrm>
          <a:off x="21272500" y="6334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109055</xdr:rowOff>
    </xdr:from>
    <xdr:ext cx="378565" cy="259045"/>
    <xdr:sp macro="" textlink="">
      <xdr:nvSpPr>
        <xdr:cNvPr id="753" name="テキスト ボックス 752"/>
        <xdr:cNvSpPr txBox="1"/>
      </xdr:nvSpPr>
      <xdr:spPr>
        <a:xfrm>
          <a:off x="21134017" y="6109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64407</xdr:rowOff>
    </xdr:from>
    <xdr:to>
      <xdr:col>107</xdr:col>
      <xdr:colOff>101600</xdr:colOff>
      <xdr:row>38</xdr:row>
      <xdr:rowOff>166007</xdr:rowOff>
    </xdr:to>
    <xdr:sp macro="" textlink="">
      <xdr:nvSpPr>
        <xdr:cNvPr id="755" name="フローチャート: 判断 754"/>
        <xdr:cNvSpPr/>
      </xdr:nvSpPr>
      <xdr:spPr>
        <a:xfrm>
          <a:off x="20383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11084</xdr:rowOff>
    </xdr:from>
    <xdr:ext cx="313932" cy="259045"/>
    <xdr:sp macro="" textlink="">
      <xdr:nvSpPr>
        <xdr:cNvPr id="756" name="テキスト ボックス 755"/>
        <xdr:cNvSpPr txBox="1"/>
      </xdr:nvSpPr>
      <xdr:spPr>
        <a:xfrm>
          <a:off x="20277333" y="63547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58" name="フローチャート: 判断 757"/>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35577</xdr:rowOff>
    </xdr:from>
    <xdr:ext cx="313932" cy="259045"/>
    <xdr:sp macro="" textlink="">
      <xdr:nvSpPr>
        <xdr:cNvPr id="759" name="テキスト ボックス 758"/>
        <xdr:cNvSpPr txBox="1"/>
      </xdr:nvSpPr>
      <xdr:spPr>
        <a:xfrm>
          <a:off x="19388333" y="6379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xdr:rowOff>
    </xdr:from>
    <xdr:to>
      <xdr:col>98</xdr:col>
      <xdr:colOff>38100</xdr:colOff>
      <xdr:row>38</xdr:row>
      <xdr:rowOff>110490</xdr:rowOff>
    </xdr:to>
    <xdr:sp macro="" textlink="">
      <xdr:nvSpPr>
        <xdr:cNvPr id="760" name="フローチャート: 判断 759"/>
        <xdr:cNvSpPr/>
      </xdr:nvSpPr>
      <xdr:spPr>
        <a:xfrm>
          <a:off x="18605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127017</xdr:rowOff>
    </xdr:from>
    <xdr:ext cx="378565" cy="259045"/>
    <xdr:sp macro="" textlink="">
      <xdr:nvSpPr>
        <xdr:cNvPr id="761" name="テキスト ボックス 760"/>
        <xdr:cNvSpPr txBox="1"/>
      </xdr:nvSpPr>
      <xdr:spPr>
        <a:xfrm>
          <a:off x="18467017" y="6299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8"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総務費では、特別定額給付金の皆増などにより、前年度と比較して住民一人当たり</a:t>
          </a:r>
          <a:r>
            <a:rPr kumimoji="1" lang="en-US" altLang="ja-JP" sz="1300">
              <a:latin typeface="ＭＳ Ｐゴシック" panose="020B0600070205080204" pitchFamily="50" charset="-128"/>
              <a:ea typeface="ＭＳ Ｐゴシック" panose="020B0600070205080204" pitchFamily="50" charset="-128"/>
            </a:rPr>
            <a:t>104,147</a:t>
          </a:r>
          <a:r>
            <a:rPr kumimoji="1" lang="ja-JP" altLang="en-US" sz="1300">
              <a:latin typeface="ＭＳ Ｐゴシック" panose="020B0600070205080204" pitchFamily="50" charset="-128"/>
              <a:ea typeface="ＭＳ Ｐゴシック" panose="020B0600070205080204" pitchFamily="50" charset="-128"/>
            </a:rPr>
            <a:t>円の増額となっている。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民生費では、新型コロナウイルス感染症により生活に影響が出た住民等に対する各種給付金の皆増などにより、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6,676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円の増額となっている。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衛生費では、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公立陶生病院組合負担金の増などにより、前年度と比較して住民一人当たり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6,299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円の増額となっている。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なお、教育費では、小中一貫校整備がおおむね完了したことなどにより、前年度と比較して住民一人当たり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31,745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円の減額となっている。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愛知県瀬戸市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比率・実質単年度収支比率は、歳出面での投資的経費の減などにより上昇しているが、新型コロナウイルス対策として財政調整基金を取り崩したため、財政調整基金残高に対する比率は低下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今後も経常的な財政需要は増加することが見込まれるため、引き続き経常経費の抑制や歳入の確保などにより財政の健全性を維持することに努める。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愛知県瀬戸市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平成２１年度以降、すべての会計において実質赤字比率はなく、健全な運営が維持されていると判断できる。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今後も、効率的な財政運営を行うことにより、引き続き財務体質の強化を図る。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32041_&#28716;&#25144;&#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CN51">
            <v>10.1</v>
          </cell>
          <cell r="CV51">
            <v>20.7</v>
          </cell>
        </row>
        <row r="53">
          <cell r="BP53">
            <v>55</v>
          </cell>
          <cell r="BX53">
            <v>56.7</v>
          </cell>
          <cell r="CF53">
            <v>58.3</v>
          </cell>
          <cell r="CN53">
            <v>57.8</v>
          </cell>
          <cell r="CV53">
            <v>58.8</v>
          </cell>
        </row>
        <row r="55">
          <cell r="AN55" t="str">
            <v>類似団体内平均値</v>
          </cell>
          <cell r="BP55">
            <v>6.5</v>
          </cell>
          <cell r="BX55">
            <v>5.8</v>
          </cell>
          <cell r="CF55">
            <v>2.7</v>
          </cell>
          <cell r="CN55">
            <v>0.5</v>
          </cell>
          <cell r="CV55">
            <v>5.9</v>
          </cell>
        </row>
        <row r="57">
          <cell r="BP57">
            <v>57.2</v>
          </cell>
          <cell r="BX57">
            <v>58.6</v>
          </cell>
          <cell r="CF57">
            <v>60.2</v>
          </cell>
          <cell r="CN57">
            <v>60.4</v>
          </cell>
          <cell r="CV57">
            <v>61.9</v>
          </cell>
        </row>
        <row r="72">
          <cell r="BP72" t="str">
            <v>H28</v>
          </cell>
          <cell r="BX72" t="str">
            <v>H29</v>
          </cell>
          <cell r="CF72" t="str">
            <v>H30</v>
          </cell>
          <cell r="CN72" t="str">
            <v>R01</v>
          </cell>
          <cell r="CV72" t="str">
            <v>R02</v>
          </cell>
        </row>
        <row r="73">
          <cell r="AN73" t="str">
            <v>当該団体値</v>
          </cell>
          <cell r="CN73">
            <v>10.1</v>
          </cell>
          <cell r="CV73">
            <v>20.7</v>
          </cell>
        </row>
        <row r="75">
          <cell r="BP75">
            <v>0.4</v>
          </cell>
          <cell r="BX75">
            <v>0.4</v>
          </cell>
          <cell r="CF75">
            <v>0.7</v>
          </cell>
          <cell r="CN75">
            <v>1.6</v>
          </cell>
          <cell r="CV75">
            <v>2.2999999999999998</v>
          </cell>
        </row>
        <row r="77">
          <cell r="AN77" t="str">
            <v>類似団体内平均値</v>
          </cell>
          <cell r="BP77">
            <v>6.5</v>
          </cell>
          <cell r="BX77">
            <v>5.8</v>
          </cell>
          <cell r="CF77">
            <v>2.7</v>
          </cell>
          <cell r="CN77">
            <v>0.5</v>
          </cell>
          <cell r="CV77">
            <v>5.9</v>
          </cell>
        </row>
        <row r="79">
          <cell r="BP79">
            <v>5.9</v>
          </cell>
          <cell r="BX79">
            <v>5.3</v>
          </cell>
          <cell r="CF79">
            <v>5</v>
          </cell>
          <cell r="CN79">
            <v>5.0999999999999996</v>
          </cell>
          <cell r="CV79">
            <v>5.2</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57985230</v>
      </c>
      <c r="BO4" s="426"/>
      <c r="BP4" s="426"/>
      <c r="BQ4" s="426"/>
      <c r="BR4" s="426"/>
      <c r="BS4" s="426"/>
      <c r="BT4" s="426"/>
      <c r="BU4" s="427"/>
      <c r="BV4" s="425">
        <v>44979780</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8.1</v>
      </c>
      <c r="CU4" s="610"/>
      <c r="CV4" s="610"/>
      <c r="CW4" s="610"/>
      <c r="CX4" s="610"/>
      <c r="CY4" s="610"/>
      <c r="CZ4" s="610"/>
      <c r="DA4" s="611"/>
      <c r="DB4" s="609">
        <v>5.4</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55005552</v>
      </c>
      <c r="BO5" s="431"/>
      <c r="BP5" s="431"/>
      <c r="BQ5" s="431"/>
      <c r="BR5" s="431"/>
      <c r="BS5" s="431"/>
      <c r="BT5" s="431"/>
      <c r="BU5" s="432"/>
      <c r="BV5" s="430">
        <v>43380377</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86.5</v>
      </c>
      <c r="CU5" s="401"/>
      <c r="CV5" s="401"/>
      <c r="CW5" s="401"/>
      <c r="CX5" s="401"/>
      <c r="CY5" s="401"/>
      <c r="CZ5" s="401"/>
      <c r="DA5" s="402"/>
      <c r="DB5" s="400">
        <v>88.8</v>
      </c>
      <c r="DC5" s="401"/>
      <c r="DD5" s="401"/>
      <c r="DE5" s="401"/>
      <c r="DF5" s="401"/>
      <c r="DG5" s="401"/>
      <c r="DH5" s="401"/>
      <c r="DI5" s="402"/>
      <c r="DJ5" s="186"/>
      <c r="DK5" s="186"/>
      <c r="DL5" s="186"/>
      <c r="DM5" s="186"/>
      <c r="DN5" s="186"/>
      <c r="DO5" s="186"/>
    </row>
    <row r="6" spans="1:119" ht="18.75" customHeight="1" x14ac:dyDescent="0.15">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101</v>
      </c>
      <c r="AV6" s="488"/>
      <c r="AW6" s="488"/>
      <c r="AX6" s="488"/>
      <c r="AY6" s="410" t="s">
        <v>102</v>
      </c>
      <c r="AZ6" s="411"/>
      <c r="BA6" s="411"/>
      <c r="BB6" s="411"/>
      <c r="BC6" s="411"/>
      <c r="BD6" s="411"/>
      <c r="BE6" s="411"/>
      <c r="BF6" s="411"/>
      <c r="BG6" s="411"/>
      <c r="BH6" s="411"/>
      <c r="BI6" s="411"/>
      <c r="BJ6" s="411"/>
      <c r="BK6" s="411"/>
      <c r="BL6" s="411"/>
      <c r="BM6" s="412"/>
      <c r="BN6" s="430">
        <v>2979678</v>
      </c>
      <c r="BO6" s="431"/>
      <c r="BP6" s="431"/>
      <c r="BQ6" s="431"/>
      <c r="BR6" s="431"/>
      <c r="BS6" s="431"/>
      <c r="BT6" s="431"/>
      <c r="BU6" s="432"/>
      <c r="BV6" s="430">
        <v>1599403</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91.4</v>
      </c>
      <c r="CU6" s="584"/>
      <c r="CV6" s="584"/>
      <c r="CW6" s="584"/>
      <c r="CX6" s="584"/>
      <c r="CY6" s="584"/>
      <c r="CZ6" s="584"/>
      <c r="DA6" s="585"/>
      <c r="DB6" s="583">
        <v>94.1</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93</v>
      </c>
      <c r="AV7" s="488"/>
      <c r="AW7" s="488"/>
      <c r="AX7" s="488"/>
      <c r="AY7" s="410" t="s">
        <v>105</v>
      </c>
      <c r="AZ7" s="411"/>
      <c r="BA7" s="411"/>
      <c r="BB7" s="411"/>
      <c r="BC7" s="411"/>
      <c r="BD7" s="411"/>
      <c r="BE7" s="411"/>
      <c r="BF7" s="411"/>
      <c r="BG7" s="411"/>
      <c r="BH7" s="411"/>
      <c r="BI7" s="411"/>
      <c r="BJ7" s="411"/>
      <c r="BK7" s="411"/>
      <c r="BL7" s="411"/>
      <c r="BM7" s="412"/>
      <c r="BN7" s="430">
        <v>966925</v>
      </c>
      <c r="BO7" s="431"/>
      <c r="BP7" s="431"/>
      <c r="BQ7" s="431"/>
      <c r="BR7" s="431"/>
      <c r="BS7" s="431"/>
      <c r="BT7" s="431"/>
      <c r="BU7" s="432"/>
      <c r="BV7" s="430">
        <v>304668</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24814795</v>
      </c>
      <c r="CU7" s="431"/>
      <c r="CV7" s="431"/>
      <c r="CW7" s="431"/>
      <c r="CX7" s="431"/>
      <c r="CY7" s="431"/>
      <c r="CZ7" s="431"/>
      <c r="DA7" s="432"/>
      <c r="DB7" s="430">
        <v>23942080</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93</v>
      </c>
      <c r="AV8" s="488"/>
      <c r="AW8" s="488"/>
      <c r="AX8" s="488"/>
      <c r="AY8" s="410" t="s">
        <v>108</v>
      </c>
      <c r="AZ8" s="411"/>
      <c r="BA8" s="411"/>
      <c r="BB8" s="411"/>
      <c r="BC8" s="411"/>
      <c r="BD8" s="411"/>
      <c r="BE8" s="411"/>
      <c r="BF8" s="411"/>
      <c r="BG8" s="411"/>
      <c r="BH8" s="411"/>
      <c r="BI8" s="411"/>
      <c r="BJ8" s="411"/>
      <c r="BK8" s="411"/>
      <c r="BL8" s="411"/>
      <c r="BM8" s="412"/>
      <c r="BN8" s="430">
        <v>2012753</v>
      </c>
      <c r="BO8" s="431"/>
      <c r="BP8" s="431"/>
      <c r="BQ8" s="431"/>
      <c r="BR8" s="431"/>
      <c r="BS8" s="431"/>
      <c r="BT8" s="431"/>
      <c r="BU8" s="432"/>
      <c r="BV8" s="430">
        <v>1294735</v>
      </c>
      <c r="BW8" s="431"/>
      <c r="BX8" s="431"/>
      <c r="BY8" s="431"/>
      <c r="BZ8" s="431"/>
      <c r="CA8" s="431"/>
      <c r="CB8" s="431"/>
      <c r="CC8" s="432"/>
      <c r="CD8" s="439" t="s">
        <v>109</v>
      </c>
      <c r="CE8" s="440"/>
      <c r="CF8" s="440"/>
      <c r="CG8" s="440"/>
      <c r="CH8" s="440"/>
      <c r="CI8" s="440"/>
      <c r="CJ8" s="440"/>
      <c r="CK8" s="440"/>
      <c r="CL8" s="440"/>
      <c r="CM8" s="440"/>
      <c r="CN8" s="440"/>
      <c r="CO8" s="440"/>
      <c r="CP8" s="440"/>
      <c r="CQ8" s="440"/>
      <c r="CR8" s="440"/>
      <c r="CS8" s="441"/>
      <c r="CT8" s="543">
        <v>0.88</v>
      </c>
      <c r="CU8" s="544"/>
      <c r="CV8" s="544"/>
      <c r="CW8" s="544"/>
      <c r="CX8" s="544"/>
      <c r="CY8" s="544"/>
      <c r="CZ8" s="544"/>
      <c r="DA8" s="545"/>
      <c r="DB8" s="543">
        <v>0.88</v>
      </c>
      <c r="DC8" s="544"/>
      <c r="DD8" s="544"/>
      <c r="DE8" s="544"/>
      <c r="DF8" s="544"/>
      <c r="DG8" s="544"/>
      <c r="DH8" s="544"/>
      <c r="DI8" s="545"/>
      <c r="DJ8" s="186"/>
      <c r="DK8" s="186"/>
      <c r="DL8" s="186"/>
      <c r="DM8" s="186"/>
      <c r="DN8" s="186"/>
      <c r="DO8" s="186"/>
    </row>
    <row r="9" spans="1:119" ht="18.75" customHeight="1" thickBot="1" x14ac:dyDescent="0.2">
      <c r="A9" s="187"/>
      <c r="B9" s="572" t="s">
        <v>110</v>
      </c>
      <c r="C9" s="573"/>
      <c r="D9" s="573"/>
      <c r="E9" s="573"/>
      <c r="F9" s="573"/>
      <c r="G9" s="573"/>
      <c r="H9" s="573"/>
      <c r="I9" s="573"/>
      <c r="J9" s="573"/>
      <c r="K9" s="493"/>
      <c r="L9" s="574" t="s">
        <v>111</v>
      </c>
      <c r="M9" s="575"/>
      <c r="N9" s="575"/>
      <c r="O9" s="575"/>
      <c r="P9" s="575"/>
      <c r="Q9" s="576"/>
      <c r="R9" s="577">
        <v>127792</v>
      </c>
      <c r="S9" s="578"/>
      <c r="T9" s="578"/>
      <c r="U9" s="578"/>
      <c r="V9" s="579"/>
      <c r="W9" s="509" t="s">
        <v>112</v>
      </c>
      <c r="X9" s="510"/>
      <c r="Y9" s="510"/>
      <c r="Z9" s="510"/>
      <c r="AA9" s="510"/>
      <c r="AB9" s="510"/>
      <c r="AC9" s="510"/>
      <c r="AD9" s="510"/>
      <c r="AE9" s="510"/>
      <c r="AF9" s="510"/>
      <c r="AG9" s="510"/>
      <c r="AH9" s="510"/>
      <c r="AI9" s="510"/>
      <c r="AJ9" s="510"/>
      <c r="AK9" s="510"/>
      <c r="AL9" s="580"/>
      <c r="AM9" s="499" t="s">
        <v>113</v>
      </c>
      <c r="AN9" s="404"/>
      <c r="AO9" s="404"/>
      <c r="AP9" s="404"/>
      <c r="AQ9" s="404"/>
      <c r="AR9" s="404"/>
      <c r="AS9" s="404"/>
      <c r="AT9" s="405"/>
      <c r="AU9" s="487" t="s">
        <v>114</v>
      </c>
      <c r="AV9" s="488"/>
      <c r="AW9" s="488"/>
      <c r="AX9" s="488"/>
      <c r="AY9" s="410" t="s">
        <v>115</v>
      </c>
      <c r="AZ9" s="411"/>
      <c r="BA9" s="411"/>
      <c r="BB9" s="411"/>
      <c r="BC9" s="411"/>
      <c r="BD9" s="411"/>
      <c r="BE9" s="411"/>
      <c r="BF9" s="411"/>
      <c r="BG9" s="411"/>
      <c r="BH9" s="411"/>
      <c r="BI9" s="411"/>
      <c r="BJ9" s="411"/>
      <c r="BK9" s="411"/>
      <c r="BL9" s="411"/>
      <c r="BM9" s="412"/>
      <c r="BN9" s="430">
        <v>718018</v>
      </c>
      <c r="BO9" s="431"/>
      <c r="BP9" s="431"/>
      <c r="BQ9" s="431"/>
      <c r="BR9" s="431"/>
      <c r="BS9" s="431"/>
      <c r="BT9" s="431"/>
      <c r="BU9" s="432"/>
      <c r="BV9" s="430">
        <v>-202392</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6.6</v>
      </c>
      <c r="CU9" s="401"/>
      <c r="CV9" s="401"/>
      <c r="CW9" s="401"/>
      <c r="CX9" s="401"/>
      <c r="CY9" s="401"/>
      <c r="CZ9" s="401"/>
      <c r="DA9" s="402"/>
      <c r="DB9" s="400">
        <v>7.5</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117</v>
      </c>
      <c r="M10" s="404"/>
      <c r="N10" s="404"/>
      <c r="O10" s="404"/>
      <c r="P10" s="404"/>
      <c r="Q10" s="405"/>
      <c r="R10" s="406">
        <v>129046</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119</v>
      </c>
      <c r="AV10" s="488"/>
      <c r="AW10" s="488"/>
      <c r="AX10" s="488"/>
      <c r="AY10" s="410" t="s">
        <v>120</v>
      </c>
      <c r="AZ10" s="411"/>
      <c r="BA10" s="411"/>
      <c r="BB10" s="411"/>
      <c r="BC10" s="411"/>
      <c r="BD10" s="411"/>
      <c r="BE10" s="411"/>
      <c r="BF10" s="411"/>
      <c r="BG10" s="411"/>
      <c r="BH10" s="411"/>
      <c r="BI10" s="411"/>
      <c r="BJ10" s="411"/>
      <c r="BK10" s="411"/>
      <c r="BL10" s="411"/>
      <c r="BM10" s="412"/>
      <c r="BN10" s="430">
        <v>765258</v>
      </c>
      <c r="BO10" s="431"/>
      <c r="BP10" s="431"/>
      <c r="BQ10" s="431"/>
      <c r="BR10" s="431"/>
      <c r="BS10" s="431"/>
      <c r="BT10" s="431"/>
      <c r="BU10" s="432"/>
      <c r="BV10" s="430">
        <v>2625</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93</v>
      </c>
      <c r="AV11" s="488"/>
      <c r="AW11" s="488"/>
      <c r="AX11" s="488"/>
      <c r="AY11" s="410" t="s">
        <v>125</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126</v>
      </c>
      <c r="CE11" s="440"/>
      <c r="CF11" s="440"/>
      <c r="CG11" s="440"/>
      <c r="CH11" s="440"/>
      <c r="CI11" s="440"/>
      <c r="CJ11" s="440"/>
      <c r="CK11" s="440"/>
      <c r="CL11" s="440"/>
      <c r="CM11" s="440"/>
      <c r="CN11" s="440"/>
      <c r="CO11" s="440"/>
      <c r="CP11" s="440"/>
      <c r="CQ11" s="440"/>
      <c r="CR11" s="440"/>
      <c r="CS11" s="441"/>
      <c r="CT11" s="543" t="s">
        <v>127</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x14ac:dyDescent="0.15">
      <c r="A12" s="187"/>
      <c r="B12" s="546" t="s">
        <v>129</v>
      </c>
      <c r="C12" s="547"/>
      <c r="D12" s="547"/>
      <c r="E12" s="547"/>
      <c r="F12" s="547"/>
      <c r="G12" s="547"/>
      <c r="H12" s="547"/>
      <c r="I12" s="547"/>
      <c r="J12" s="547"/>
      <c r="K12" s="548"/>
      <c r="L12" s="555" t="s">
        <v>130</v>
      </c>
      <c r="M12" s="556"/>
      <c r="N12" s="556"/>
      <c r="O12" s="556"/>
      <c r="P12" s="556"/>
      <c r="Q12" s="557"/>
      <c r="R12" s="558">
        <v>129166</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93</v>
      </c>
      <c r="AV12" s="488"/>
      <c r="AW12" s="488"/>
      <c r="AX12" s="488"/>
      <c r="AY12" s="410" t="s">
        <v>134</v>
      </c>
      <c r="AZ12" s="411"/>
      <c r="BA12" s="411"/>
      <c r="BB12" s="411"/>
      <c r="BC12" s="411"/>
      <c r="BD12" s="411"/>
      <c r="BE12" s="411"/>
      <c r="BF12" s="411"/>
      <c r="BG12" s="411"/>
      <c r="BH12" s="411"/>
      <c r="BI12" s="411"/>
      <c r="BJ12" s="411"/>
      <c r="BK12" s="411"/>
      <c r="BL12" s="411"/>
      <c r="BM12" s="412"/>
      <c r="BN12" s="430">
        <v>1292445</v>
      </c>
      <c r="BO12" s="431"/>
      <c r="BP12" s="431"/>
      <c r="BQ12" s="431"/>
      <c r="BR12" s="431"/>
      <c r="BS12" s="431"/>
      <c r="BT12" s="431"/>
      <c r="BU12" s="432"/>
      <c r="BV12" s="430">
        <v>0</v>
      </c>
      <c r="BW12" s="431"/>
      <c r="BX12" s="431"/>
      <c r="BY12" s="431"/>
      <c r="BZ12" s="431"/>
      <c r="CA12" s="431"/>
      <c r="CB12" s="431"/>
      <c r="CC12" s="432"/>
      <c r="CD12" s="439" t="s">
        <v>135</v>
      </c>
      <c r="CE12" s="440"/>
      <c r="CF12" s="440"/>
      <c r="CG12" s="440"/>
      <c r="CH12" s="440"/>
      <c r="CI12" s="440"/>
      <c r="CJ12" s="440"/>
      <c r="CK12" s="440"/>
      <c r="CL12" s="440"/>
      <c r="CM12" s="440"/>
      <c r="CN12" s="440"/>
      <c r="CO12" s="440"/>
      <c r="CP12" s="440"/>
      <c r="CQ12" s="440"/>
      <c r="CR12" s="440"/>
      <c r="CS12" s="441"/>
      <c r="CT12" s="543" t="s">
        <v>128</v>
      </c>
      <c r="CU12" s="544"/>
      <c r="CV12" s="544"/>
      <c r="CW12" s="544"/>
      <c r="CX12" s="544"/>
      <c r="CY12" s="544"/>
      <c r="CZ12" s="544"/>
      <c r="DA12" s="545"/>
      <c r="DB12" s="543" t="s">
        <v>136</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137</v>
      </c>
      <c r="N13" s="531"/>
      <c r="O13" s="531"/>
      <c r="P13" s="531"/>
      <c r="Q13" s="532"/>
      <c r="R13" s="533">
        <v>124803</v>
      </c>
      <c r="S13" s="534"/>
      <c r="T13" s="534"/>
      <c r="U13" s="534"/>
      <c r="V13" s="535"/>
      <c r="W13" s="521" t="s">
        <v>138</v>
      </c>
      <c r="X13" s="443"/>
      <c r="Y13" s="443"/>
      <c r="Z13" s="443"/>
      <c r="AA13" s="443"/>
      <c r="AB13" s="444"/>
      <c r="AC13" s="406">
        <v>416</v>
      </c>
      <c r="AD13" s="407"/>
      <c r="AE13" s="407"/>
      <c r="AF13" s="407"/>
      <c r="AG13" s="408"/>
      <c r="AH13" s="406">
        <v>405</v>
      </c>
      <c r="AI13" s="407"/>
      <c r="AJ13" s="407"/>
      <c r="AK13" s="407"/>
      <c r="AL13" s="409"/>
      <c r="AM13" s="499" t="s">
        <v>139</v>
      </c>
      <c r="AN13" s="404"/>
      <c r="AO13" s="404"/>
      <c r="AP13" s="404"/>
      <c r="AQ13" s="404"/>
      <c r="AR13" s="404"/>
      <c r="AS13" s="404"/>
      <c r="AT13" s="405"/>
      <c r="AU13" s="487" t="s">
        <v>140</v>
      </c>
      <c r="AV13" s="488"/>
      <c r="AW13" s="488"/>
      <c r="AX13" s="488"/>
      <c r="AY13" s="410" t="s">
        <v>141</v>
      </c>
      <c r="AZ13" s="411"/>
      <c r="BA13" s="411"/>
      <c r="BB13" s="411"/>
      <c r="BC13" s="411"/>
      <c r="BD13" s="411"/>
      <c r="BE13" s="411"/>
      <c r="BF13" s="411"/>
      <c r="BG13" s="411"/>
      <c r="BH13" s="411"/>
      <c r="BI13" s="411"/>
      <c r="BJ13" s="411"/>
      <c r="BK13" s="411"/>
      <c r="BL13" s="411"/>
      <c r="BM13" s="412"/>
      <c r="BN13" s="430">
        <v>190831</v>
      </c>
      <c r="BO13" s="431"/>
      <c r="BP13" s="431"/>
      <c r="BQ13" s="431"/>
      <c r="BR13" s="431"/>
      <c r="BS13" s="431"/>
      <c r="BT13" s="431"/>
      <c r="BU13" s="432"/>
      <c r="BV13" s="430">
        <v>-199767</v>
      </c>
      <c r="BW13" s="431"/>
      <c r="BX13" s="431"/>
      <c r="BY13" s="431"/>
      <c r="BZ13" s="431"/>
      <c r="CA13" s="431"/>
      <c r="CB13" s="431"/>
      <c r="CC13" s="432"/>
      <c r="CD13" s="439" t="s">
        <v>142</v>
      </c>
      <c r="CE13" s="440"/>
      <c r="CF13" s="440"/>
      <c r="CG13" s="440"/>
      <c r="CH13" s="440"/>
      <c r="CI13" s="440"/>
      <c r="CJ13" s="440"/>
      <c r="CK13" s="440"/>
      <c r="CL13" s="440"/>
      <c r="CM13" s="440"/>
      <c r="CN13" s="440"/>
      <c r="CO13" s="440"/>
      <c r="CP13" s="440"/>
      <c r="CQ13" s="440"/>
      <c r="CR13" s="440"/>
      <c r="CS13" s="441"/>
      <c r="CT13" s="400">
        <v>2.2999999999999998</v>
      </c>
      <c r="CU13" s="401"/>
      <c r="CV13" s="401"/>
      <c r="CW13" s="401"/>
      <c r="CX13" s="401"/>
      <c r="CY13" s="401"/>
      <c r="CZ13" s="401"/>
      <c r="DA13" s="402"/>
      <c r="DB13" s="400">
        <v>1.6</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143</v>
      </c>
      <c r="M14" s="567"/>
      <c r="N14" s="567"/>
      <c r="O14" s="567"/>
      <c r="P14" s="567"/>
      <c r="Q14" s="568"/>
      <c r="R14" s="533">
        <v>129527</v>
      </c>
      <c r="S14" s="534"/>
      <c r="T14" s="534"/>
      <c r="U14" s="534"/>
      <c r="V14" s="535"/>
      <c r="W14" s="536"/>
      <c r="X14" s="446"/>
      <c r="Y14" s="446"/>
      <c r="Z14" s="446"/>
      <c r="AA14" s="446"/>
      <c r="AB14" s="447"/>
      <c r="AC14" s="526">
        <v>0.7</v>
      </c>
      <c r="AD14" s="527"/>
      <c r="AE14" s="527"/>
      <c r="AF14" s="527"/>
      <c r="AG14" s="528"/>
      <c r="AH14" s="526">
        <v>0.7</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144</v>
      </c>
      <c r="CE14" s="437"/>
      <c r="CF14" s="437"/>
      <c r="CG14" s="437"/>
      <c r="CH14" s="437"/>
      <c r="CI14" s="437"/>
      <c r="CJ14" s="437"/>
      <c r="CK14" s="437"/>
      <c r="CL14" s="437"/>
      <c r="CM14" s="437"/>
      <c r="CN14" s="437"/>
      <c r="CO14" s="437"/>
      <c r="CP14" s="437"/>
      <c r="CQ14" s="437"/>
      <c r="CR14" s="437"/>
      <c r="CS14" s="438"/>
      <c r="CT14" s="537">
        <v>20.7</v>
      </c>
      <c r="CU14" s="538"/>
      <c r="CV14" s="538"/>
      <c r="CW14" s="538"/>
      <c r="CX14" s="538"/>
      <c r="CY14" s="538"/>
      <c r="CZ14" s="538"/>
      <c r="DA14" s="539"/>
      <c r="DB14" s="537">
        <v>10.1</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145</v>
      </c>
      <c r="N15" s="531"/>
      <c r="O15" s="531"/>
      <c r="P15" s="531"/>
      <c r="Q15" s="532"/>
      <c r="R15" s="533">
        <v>125285</v>
      </c>
      <c r="S15" s="534"/>
      <c r="T15" s="534"/>
      <c r="U15" s="534"/>
      <c r="V15" s="535"/>
      <c r="W15" s="521" t="s">
        <v>146</v>
      </c>
      <c r="X15" s="443"/>
      <c r="Y15" s="443"/>
      <c r="Z15" s="443"/>
      <c r="AA15" s="443"/>
      <c r="AB15" s="444"/>
      <c r="AC15" s="406">
        <v>20315</v>
      </c>
      <c r="AD15" s="407"/>
      <c r="AE15" s="407"/>
      <c r="AF15" s="407"/>
      <c r="AG15" s="408"/>
      <c r="AH15" s="406">
        <v>20258</v>
      </c>
      <c r="AI15" s="407"/>
      <c r="AJ15" s="407"/>
      <c r="AK15" s="407"/>
      <c r="AL15" s="409"/>
      <c r="AM15" s="499"/>
      <c r="AN15" s="404"/>
      <c r="AO15" s="404"/>
      <c r="AP15" s="404"/>
      <c r="AQ15" s="404"/>
      <c r="AR15" s="404"/>
      <c r="AS15" s="404"/>
      <c r="AT15" s="405"/>
      <c r="AU15" s="487"/>
      <c r="AV15" s="488"/>
      <c r="AW15" s="488"/>
      <c r="AX15" s="488"/>
      <c r="AY15" s="422" t="s">
        <v>147</v>
      </c>
      <c r="AZ15" s="423"/>
      <c r="BA15" s="423"/>
      <c r="BB15" s="423"/>
      <c r="BC15" s="423"/>
      <c r="BD15" s="423"/>
      <c r="BE15" s="423"/>
      <c r="BF15" s="423"/>
      <c r="BG15" s="423"/>
      <c r="BH15" s="423"/>
      <c r="BI15" s="423"/>
      <c r="BJ15" s="423"/>
      <c r="BK15" s="423"/>
      <c r="BL15" s="423"/>
      <c r="BM15" s="424"/>
      <c r="BN15" s="425">
        <v>16563475</v>
      </c>
      <c r="BO15" s="426"/>
      <c r="BP15" s="426"/>
      <c r="BQ15" s="426"/>
      <c r="BR15" s="426"/>
      <c r="BS15" s="426"/>
      <c r="BT15" s="426"/>
      <c r="BU15" s="427"/>
      <c r="BV15" s="425">
        <v>15918260</v>
      </c>
      <c r="BW15" s="426"/>
      <c r="BX15" s="426"/>
      <c r="BY15" s="426"/>
      <c r="BZ15" s="426"/>
      <c r="CA15" s="426"/>
      <c r="CB15" s="426"/>
      <c r="CC15" s="427"/>
      <c r="CD15" s="540" t="s">
        <v>148</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149</v>
      </c>
      <c r="M16" s="524"/>
      <c r="N16" s="524"/>
      <c r="O16" s="524"/>
      <c r="P16" s="524"/>
      <c r="Q16" s="525"/>
      <c r="R16" s="518" t="s">
        <v>150</v>
      </c>
      <c r="S16" s="519"/>
      <c r="T16" s="519"/>
      <c r="U16" s="519"/>
      <c r="V16" s="520"/>
      <c r="W16" s="536"/>
      <c r="X16" s="446"/>
      <c r="Y16" s="446"/>
      <c r="Z16" s="446"/>
      <c r="AA16" s="446"/>
      <c r="AB16" s="447"/>
      <c r="AC16" s="526">
        <v>34.700000000000003</v>
      </c>
      <c r="AD16" s="527"/>
      <c r="AE16" s="527"/>
      <c r="AF16" s="527"/>
      <c r="AG16" s="528"/>
      <c r="AH16" s="526">
        <v>34.5</v>
      </c>
      <c r="AI16" s="527"/>
      <c r="AJ16" s="527"/>
      <c r="AK16" s="527"/>
      <c r="AL16" s="529"/>
      <c r="AM16" s="499"/>
      <c r="AN16" s="404"/>
      <c r="AO16" s="404"/>
      <c r="AP16" s="404"/>
      <c r="AQ16" s="404"/>
      <c r="AR16" s="404"/>
      <c r="AS16" s="404"/>
      <c r="AT16" s="405"/>
      <c r="AU16" s="487"/>
      <c r="AV16" s="488"/>
      <c r="AW16" s="488"/>
      <c r="AX16" s="488"/>
      <c r="AY16" s="410" t="s">
        <v>151</v>
      </c>
      <c r="AZ16" s="411"/>
      <c r="BA16" s="411"/>
      <c r="BB16" s="411"/>
      <c r="BC16" s="411"/>
      <c r="BD16" s="411"/>
      <c r="BE16" s="411"/>
      <c r="BF16" s="411"/>
      <c r="BG16" s="411"/>
      <c r="BH16" s="411"/>
      <c r="BI16" s="411"/>
      <c r="BJ16" s="411"/>
      <c r="BK16" s="411"/>
      <c r="BL16" s="411"/>
      <c r="BM16" s="412"/>
      <c r="BN16" s="430">
        <v>18904021</v>
      </c>
      <c r="BO16" s="431"/>
      <c r="BP16" s="431"/>
      <c r="BQ16" s="431"/>
      <c r="BR16" s="431"/>
      <c r="BS16" s="431"/>
      <c r="BT16" s="431"/>
      <c r="BU16" s="432"/>
      <c r="BV16" s="430">
        <v>18094131</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152</v>
      </c>
      <c r="N17" s="516"/>
      <c r="O17" s="516"/>
      <c r="P17" s="516"/>
      <c r="Q17" s="517"/>
      <c r="R17" s="518" t="s">
        <v>153</v>
      </c>
      <c r="S17" s="519"/>
      <c r="T17" s="519"/>
      <c r="U17" s="519"/>
      <c r="V17" s="520"/>
      <c r="W17" s="521" t="s">
        <v>154</v>
      </c>
      <c r="X17" s="443"/>
      <c r="Y17" s="443"/>
      <c r="Z17" s="443"/>
      <c r="AA17" s="443"/>
      <c r="AB17" s="444"/>
      <c r="AC17" s="406">
        <v>37853</v>
      </c>
      <c r="AD17" s="407"/>
      <c r="AE17" s="407"/>
      <c r="AF17" s="407"/>
      <c r="AG17" s="408"/>
      <c r="AH17" s="406">
        <v>37998</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21060535</v>
      </c>
      <c r="BO17" s="431"/>
      <c r="BP17" s="431"/>
      <c r="BQ17" s="431"/>
      <c r="BR17" s="431"/>
      <c r="BS17" s="431"/>
      <c r="BT17" s="431"/>
      <c r="BU17" s="432"/>
      <c r="BV17" s="430">
        <v>20389566</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156</v>
      </c>
      <c r="C18" s="493"/>
      <c r="D18" s="493"/>
      <c r="E18" s="494"/>
      <c r="F18" s="494"/>
      <c r="G18" s="494"/>
      <c r="H18" s="494"/>
      <c r="I18" s="494"/>
      <c r="J18" s="494"/>
      <c r="K18" s="494"/>
      <c r="L18" s="495">
        <v>111.4</v>
      </c>
      <c r="M18" s="495"/>
      <c r="N18" s="495"/>
      <c r="O18" s="495"/>
      <c r="P18" s="495"/>
      <c r="Q18" s="495"/>
      <c r="R18" s="496"/>
      <c r="S18" s="496"/>
      <c r="T18" s="496"/>
      <c r="U18" s="496"/>
      <c r="V18" s="497"/>
      <c r="W18" s="511"/>
      <c r="X18" s="512"/>
      <c r="Y18" s="512"/>
      <c r="Z18" s="512"/>
      <c r="AA18" s="512"/>
      <c r="AB18" s="522"/>
      <c r="AC18" s="394">
        <v>64.599999999999994</v>
      </c>
      <c r="AD18" s="395"/>
      <c r="AE18" s="395"/>
      <c r="AF18" s="395"/>
      <c r="AG18" s="498"/>
      <c r="AH18" s="394">
        <v>64.8</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21534806</v>
      </c>
      <c r="BO18" s="431"/>
      <c r="BP18" s="431"/>
      <c r="BQ18" s="431"/>
      <c r="BR18" s="431"/>
      <c r="BS18" s="431"/>
      <c r="BT18" s="431"/>
      <c r="BU18" s="432"/>
      <c r="BV18" s="430">
        <v>21705980</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158</v>
      </c>
      <c r="C19" s="493"/>
      <c r="D19" s="493"/>
      <c r="E19" s="494"/>
      <c r="F19" s="494"/>
      <c r="G19" s="494"/>
      <c r="H19" s="494"/>
      <c r="I19" s="494"/>
      <c r="J19" s="494"/>
      <c r="K19" s="494"/>
      <c r="L19" s="500">
        <v>1147</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31327640</v>
      </c>
      <c r="BO19" s="431"/>
      <c r="BP19" s="431"/>
      <c r="BQ19" s="431"/>
      <c r="BR19" s="431"/>
      <c r="BS19" s="431"/>
      <c r="BT19" s="431"/>
      <c r="BU19" s="432"/>
      <c r="BV19" s="430">
        <v>28508170</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160</v>
      </c>
      <c r="C20" s="493"/>
      <c r="D20" s="493"/>
      <c r="E20" s="494"/>
      <c r="F20" s="494"/>
      <c r="G20" s="494"/>
      <c r="H20" s="494"/>
      <c r="I20" s="494"/>
      <c r="J20" s="494"/>
      <c r="K20" s="494"/>
      <c r="L20" s="500">
        <v>52273</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168</v>
      </c>
      <c r="AZ23" s="423"/>
      <c r="BA23" s="423"/>
      <c r="BB23" s="423"/>
      <c r="BC23" s="423"/>
      <c r="BD23" s="423"/>
      <c r="BE23" s="423"/>
      <c r="BF23" s="423"/>
      <c r="BG23" s="423"/>
      <c r="BH23" s="423"/>
      <c r="BI23" s="423"/>
      <c r="BJ23" s="423"/>
      <c r="BK23" s="423"/>
      <c r="BL23" s="423"/>
      <c r="BM23" s="424"/>
      <c r="BN23" s="430">
        <v>26635973</v>
      </c>
      <c r="BO23" s="431"/>
      <c r="BP23" s="431"/>
      <c r="BQ23" s="431"/>
      <c r="BR23" s="431"/>
      <c r="BS23" s="431"/>
      <c r="BT23" s="431"/>
      <c r="BU23" s="432"/>
      <c r="BV23" s="430">
        <v>25733133</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169</v>
      </c>
      <c r="F24" s="404"/>
      <c r="G24" s="404"/>
      <c r="H24" s="404"/>
      <c r="I24" s="404"/>
      <c r="J24" s="404"/>
      <c r="K24" s="405"/>
      <c r="L24" s="406">
        <v>1</v>
      </c>
      <c r="M24" s="407"/>
      <c r="N24" s="407"/>
      <c r="O24" s="407"/>
      <c r="P24" s="408"/>
      <c r="Q24" s="406">
        <v>9890</v>
      </c>
      <c r="R24" s="407"/>
      <c r="S24" s="407"/>
      <c r="T24" s="407"/>
      <c r="U24" s="407"/>
      <c r="V24" s="408"/>
      <c r="W24" s="472"/>
      <c r="X24" s="463"/>
      <c r="Y24" s="464"/>
      <c r="Z24" s="403" t="s">
        <v>170</v>
      </c>
      <c r="AA24" s="404"/>
      <c r="AB24" s="404"/>
      <c r="AC24" s="404"/>
      <c r="AD24" s="404"/>
      <c r="AE24" s="404"/>
      <c r="AF24" s="404"/>
      <c r="AG24" s="405"/>
      <c r="AH24" s="406">
        <v>670</v>
      </c>
      <c r="AI24" s="407"/>
      <c r="AJ24" s="407"/>
      <c r="AK24" s="407"/>
      <c r="AL24" s="408"/>
      <c r="AM24" s="406">
        <v>2052880</v>
      </c>
      <c r="AN24" s="407"/>
      <c r="AO24" s="407"/>
      <c r="AP24" s="407"/>
      <c r="AQ24" s="407"/>
      <c r="AR24" s="408"/>
      <c r="AS24" s="406">
        <v>3064</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22972802</v>
      </c>
      <c r="BO24" s="431"/>
      <c r="BP24" s="431"/>
      <c r="BQ24" s="431"/>
      <c r="BR24" s="431"/>
      <c r="BS24" s="431"/>
      <c r="BT24" s="431"/>
      <c r="BU24" s="432"/>
      <c r="BV24" s="430">
        <v>22289097</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172</v>
      </c>
      <c r="F25" s="404"/>
      <c r="G25" s="404"/>
      <c r="H25" s="404"/>
      <c r="I25" s="404"/>
      <c r="J25" s="404"/>
      <c r="K25" s="405"/>
      <c r="L25" s="406">
        <v>1</v>
      </c>
      <c r="M25" s="407"/>
      <c r="N25" s="407"/>
      <c r="O25" s="407"/>
      <c r="P25" s="408"/>
      <c r="Q25" s="406">
        <v>8120</v>
      </c>
      <c r="R25" s="407"/>
      <c r="S25" s="407"/>
      <c r="T25" s="407"/>
      <c r="U25" s="407"/>
      <c r="V25" s="408"/>
      <c r="W25" s="472"/>
      <c r="X25" s="463"/>
      <c r="Y25" s="464"/>
      <c r="Z25" s="403" t="s">
        <v>173</v>
      </c>
      <c r="AA25" s="404"/>
      <c r="AB25" s="404"/>
      <c r="AC25" s="404"/>
      <c r="AD25" s="404"/>
      <c r="AE25" s="404"/>
      <c r="AF25" s="404"/>
      <c r="AG25" s="405"/>
      <c r="AH25" s="406">
        <v>129</v>
      </c>
      <c r="AI25" s="407"/>
      <c r="AJ25" s="407"/>
      <c r="AK25" s="407"/>
      <c r="AL25" s="408"/>
      <c r="AM25" s="406">
        <v>395901</v>
      </c>
      <c r="AN25" s="407"/>
      <c r="AO25" s="407"/>
      <c r="AP25" s="407"/>
      <c r="AQ25" s="407"/>
      <c r="AR25" s="408"/>
      <c r="AS25" s="406">
        <v>3069</v>
      </c>
      <c r="AT25" s="407"/>
      <c r="AU25" s="407"/>
      <c r="AV25" s="407"/>
      <c r="AW25" s="407"/>
      <c r="AX25" s="409"/>
      <c r="AY25" s="422" t="s">
        <v>174</v>
      </c>
      <c r="AZ25" s="423"/>
      <c r="BA25" s="423"/>
      <c r="BB25" s="423"/>
      <c r="BC25" s="423"/>
      <c r="BD25" s="423"/>
      <c r="BE25" s="423"/>
      <c r="BF25" s="423"/>
      <c r="BG25" s="423"/>
      <c r="BH25" s="423"/>
      <c r="BI25" s="423"/>
      <c r="BJ25" s="423"/>
      <c r="BK25" s="423"/>
      <c r="BL25" s="423"/>
      <c r="BM25" s="424"/>
      <c r="BN25" s="425">
        <v>4822662</v>
      </c>
      <c r="BO25" s="426"/>
      <c r="BP25" s="426"/>
      <c r="BQ25" s="426"/>
      <c r="BR25" s="426"/>
      <c r="BS25" s="426"/>
      <c r="BT25" s="426"/>
      <c r="BU25" s="427"/>
      <c r="BV25" s="425">
        <v>3466153</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175</v>
      </c>
      <c r="F26" s="404"/>
      <c r="G26" s="404"/>
      <c r="H26" s="404"/>
      <c r="I26" s="404"/>
      <c r="J26" s="404"/>
      <c r="K26" s="405"/>
      <c r="L26" s="406">
        <v>1</v>
      </c>
      <c r="M26" s="407"/>
      <c r="N26" s="407"/>
      <c r="O26" s="407"/>
      <c r="P26" s="408"/>
      <c r="Q26" s="406">
        <v>7220</v>
      </c>
      <c r="R26" s="407"/>
      <c r="S26" s="407"/>
      <c r="T26" s="407"/>
      <c r="U26" s="407"/>
      <c r="V26" s="408"/>
      <c r="W26" s="472"/>
      <c r="X26" s="463"/>
      <c r="Y26" s="464"/>
      <c r="Z26" s="403" t="s">
        <v>176</v>
      </c>
      <c r="AA26" s="485"/>
      <c r="AB26" s="485"/>
      <c r="AC26" s="485"/>
      <c r="AD26" s="485"/>
      <c r="AE26" s="485"/>
      <c r="AF26" s="485"/>
      <c r="AG26" s="486"/>
      <c r="AH26" s="406">
        <v>41</v>
      </c>
      <c r="AI26" s="407"/>
      <c r="AJ26" s="407"/>
      <c r="AK26" s="407"/>
      <c r="AL26" s="408"/>
      <c r="AM26" s="406">
        <v>150142</v>
      </c>
      <c r="AN26" s="407"/>
      <c r="AO26" s="407"/>
      <c r="AP26" s="407"/>
      <c r="AQ26" s="407"/>
      <c r="AR26" s="408"/>
      <c r="AS26" s="406">
        <v>3662</v>
      </c>
      <c r="AT26" s="407"/>
      <c r="AU26" s="407"/>
      <c r="AV26" s="407"/>
      <c r="AW26" s="407"/>
      <c r="AX26" s="409"/>
      <c r="AY26" s="439" t="s">
        <v>177</v>
      </c>
      <c r="AZ26" s="440"/>
      <c r="BA26" s="440"/>
      <c r="BB26" s="440"/>
      <c r="BC26" s="440"/>
      <c r="BD26" s="440"/>
      <c r="BE26" s="440"/>
      <c r="BF26" s="440"/>
      <c r="BG26" s="440"/>
      <c r="BH26" s="440"/>
      <c r="BI26" s="440"/>
      <c r="BJ26" s="440"/>
      <c r="BK26" s="440"/>
      <c r="BL26" s="440"/>
      <c r="BM26" s="441"/>
      <c r="BN26" s="430" t="s">
        <v>136</v>
      </c>
      <c r="BO26" s="431"/>
      <c r="BP26" s="431"/>
      <c r="BQ26" s="431"/>
      <c r="BR26" s="431"/>
      <c r="BS26" s="431"/>
      <c r="BT26" s="431"/>
      <c r="BU26" s="432"/>
      <c r="BV26" s="430" t="s">
        <v>136</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178</v>
      </c>
      <c r="F27" s="404"/>
      <c r="G27" s="404"/>
      <c r="H27" s="404"/>
      <c r="I27" s="404"/>
      <c r="J27" s="404"/>
      <c r="K27" s="405"/>
      <c r="L27" s="406">
        <v>1</v>
      </c>
      <c r="M27" s="407"/>
      <c r="N27" s="407"/>
      <c r="O27" s="407"/>
      <c r="P27" s="408"/>
      <c r="Q27" s="406">
        <v>5490</v>
      </c>
      <c r="R27" s="407"/>
      <c r="S27" s="407"/>
      <c r="T27" s="407"/>
      <c r="U27" s="407"/>
      <c r="V27" s="408"/>
      <c r="W27" s="472"/>
      <c r="X27" s="463"/>
      <c r="Y27" s="464"/>
      <c r="Z27" s="403" t="s">
        <v>179</v>
      </c>
      <c r="AA27" s="404"/>
      <c r="AB27" s="404"/>
      <c r="AC27" s="404"/>
      <c r="AD27" s="404"/>
      <c r="AE27" s="404"/>
      <c r="AF27" s="404"/>
      <c r="AG27" s="405"/>
      <c r="AH27" s="406">
        <v>4</v>
      </c>
      <c r="AI27" s="407"/>
      <c r="AJ27" s="407"/>
      <c r="AK27" s="407"/>
      <c r="AL27" s="408"/>
      <c r="AM27" s="406">
        <v>16264</v>
      </c>
      <c r="AN27" s="407"/>
      <c r="AO27" s="407"/>
      <c r="AP27" s="407"/>
      <c r="AQ27" s="407"/>
      <c r="AR27" s="408"/>
      <c r="AS27" s="406">
        <v>4066</v>
      </c>
      <c r="AT27" s="407"/>
      <c r="AU27" s="407"/>
      <c r="AV27" s="407"/>
      <c r="AW27" s="407"/>
      <c r="AX27" s="409"/>
      <c r="AY27" s="436" t="s">
        <v>180</v>
      </c>
      <c r="AZ27" s="437"/>
      <c r="BA27" s="437"/>
      <c r="BB27" s="437"/>
      <c r="BC27" s="437"/>
      <c r="BD27" s="437"/>
      <c r="BE27" s="437"/>
      <c r="BF27" s="437"/>
      <c r="BG27" s="437"/>
      <c r="BH27" s="437"/>
      <c r="BI27" s="437"/>
      <c r="BJ27" s="437"/>
      <c r="BK27" s="437"/>
      <c r="BL27" s="437"/>
      <c r="BM27" s="438"/>
      <c r="BN27" s="433" t="s">
        <v>136</v>
      </c>
      <c r="BO27" s="434"/>
      <c r="BP27" s="434"/>
      <c r="BQ27" s="434"/>
      <c r="BR27" s="434"/>
      <c r="BS27" s="434"/>
      <c r="BT27" s="434"/>
      <c r="BU27" s="435"/>
      <c r="BV27" s="433" t="s">
        <v>128</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181</v>
      </c>
      <c r="F28" s="404"/>
      <c r="G28" s="404"/>
      <c r="H28" s="404"/>
      <c r="I28" s="404"/>
      <c r="J28" s="404"/>
      <c r="K28" s="405"/>
      <c r="L28" s="406">
        <v>1</v>
      </c>
      <c r="M28" s="407"/>
      <c r="N28" s="407"/>
      <c r="O28" s="407"/>
      <c r="P28" s="408"/>
      <c r="Q28" s="406">
        <v>4810</v>
      </c>
      <c r="R28" s="407"/>
      <c r="S28" s="407"/>
      <c r="T28" s="407"/>
      <c r="U28" s="407"/>
      <c r="V28" s="408"/>
      <c r="W28" s="472"/>
      <c r="X28" s="463"/>
      <c r="Y28" s="464"/>
      <c r="Z28" s="403" t="s">
        <v>182</v>
      </c>
      <c r="AA28" s="404"/>
      <c r="AB28" s="404"/>
      <c r="AC28" s="404"/>
      <c r="AD28" s="404"/>
      <c r="AE28" s="404"/>
      <c r="AF28" s="404"/>
      <c r="AG28" s="405"/>
      <c r="AH28" s="406" t="s">
        <v>136</v>
      </c>
      <c r="AI28" s="407"/>
      <c r="AJ28" s="407"/>
      <c r="AK28" s="407"/>
      <c r="AL28" s="408"/>
      <c r="AM28" s="406" t="s">
        <v>136</v>
      </c>
      <c r="AN28" s="407"/>
      <c r="AO28" s="407"/>
      <c r="AP28" s="407"/>
      <c r="AQ28" s="407"/>
      <c r="AR28" s="408"/>
      <c r="AS28" s="406" t="s">
        <v>136</v>
      </c>
      <c r="AT28" s="407"/>
      <c r="AU28" s="407"/>
      <c r="AV28" s="407"/>
      <c r="AW28" s="407"/>
      <c r="AX28" s="409"/>
      <c r="AY28" s="413" t="s">
        <v>183</v>
      </c>
      <c r="AZ28" s="414"/>
      <c r="BA28" s="414"/>
      <c r="BB28" s="415"/>
      <c r="BC28" s="422" t="s">
        <v>47</v>
      </c>
      <c r="BD28" s="423"/>
      <c r="BE28" s="423"/>
      <c r="BF28" s="423"/>
      <c r="BG28" s="423"/>
      <c r="BH28" s="423"/>
      <c r="BI28" s="423"/>
      <c r="BJ28" s="423"/>
      <c r="BK28" s="423"/>
      <c r="BL28" s="423"/>
      <c r="BM28" s="424"/>
      <c r="BN28" s="425">
        <v>3084681</v>
      </c>
      <c r="BO28" s="426"/>
      <c r="BP28" s="426"/>
      <c r="BQ28" s="426"/>
      <c r="BR28" s="426"/>
      <c r="BS28" s="426"/>
      <c r="BT28" s="426"/>
      <c r="BU28" s="427"/>
      <c r="BV28" s="425">
        <v>3611868</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184</v>
      </c>
      <c r="F29" s="404"/>
      <c r="G29" s="404"/>
      <c r="H29" s="404"/>
      <c r="I29" s="404"/>
      <c r="J29" s="404"/>
      <c r="K29" s="405"/>
      <c r="L29" s="406">
        <v>24</v>
      </c>
      <c r="M29" s="407"/>
      <c r="N29" s="407"/>
      <c r="O29" s="407"/>
      <c r="P29" s="408"/>
      <c r="Q29" s="406">
        <v>4510</v>
      </c>
      <c r="R29" s="407"/>
      <c r="S29" s="407"/>
      <c r="T29" s="407"/>
      <c r="U29" s="407"/>
      <c r="V29" s="408"/>
      <c r="W29" s="473"/>
      <c r="X29" s="474"/>
      <c r="Y29" s="475"/>
      <c r="Z29" s="403" t="s">
        <v>185</v>
      </c>
      <c r="AA29" s="404"/>
      <c r="AB29" s="404"/>
      <c r="AC29" s="404"/>
      <c r="AD29" s="404"/>
      <c r="AE29" s="404"/>
      <c r="AF29" s="404"/>
      <c r="AG29" s="405"/>
      <c r="AH29" s="406">
        <v>674</v>
      </c>
      <c r="AI29" s="407"/>
      <c r="AJ29" s="407"/>
      <c r="AK29" s="407"/>
      <c r="AL29" s="408"/>
      <c r="AM29" s="406">
        <v>2069144</v>
      </c>
      <c r="AN29" s="407"/>
      <c r="AO29" s="407"/>
      <c r="AP29" s="407"/>
      <c r="AQ29" s="407"/>
      <c r="AR29" s="408"/>
      <c r="AS29" s="406">
        <v>3070</v>
      </c>
      <c r="AT29" s="407"/>
      <c r="AU29" s="407"/>
      <c r="AV29" s="407"/>
      <c r="AW29" s="407"/>
      <c r="AX29" s="409"/>
      <c r="AY29" s="416"/>
      <c r="AZ29" s="417"/>
      <c r="BA29" s="417"/>
      <c r="BB29" s="418"/>
      <c r="BC29" s="410" t="s">
        <v>186</v>
      </c>
      <c r="BD29" s="411"/>
      <c r="BE29" s="411"/>
      <c r="BF29" s="411"/>
      <c r="BG29" s="411"/>
      <c r="BH29" s="411"/>
      <c r="BI29" s="411"/>
      <c r="BJ29" s="411"/>
      <c r="BK29" s="411"/>
      <c r="BL29" s="411"/>
      <c r="BM29" s="412"/>
      <c r="BN29" s="430">
        <v>46043</v>
      </c>
      <c r="BO29" s="431"/>
      <c r="BP29" s="431"/>
      <c r="BQ29" s="431"/>
      <c r="BR29" s="431"/>
      <c r="BS29" s="431"/>
      <c r="BT29" s="431"/>
      <c r="BU29" s="432"/>
      <c r="BV29" s="430">
        <v>46040</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187</v>
      </c>
      <c r="X30" s="483"/>
      <c r="Y30" s="483"/>
      <c r="Z30" s="483"/>
      <c r="AA30" s="483"/>
      <c r="AB30" s="483"/>
      <c r="AC30" s="483"/>
      <c r="AD30" s="483"/>
      <c r="AE30" s="483"/>
      <c r="AF30" s="483"/>
      <c r="AG30" s="484"/>
      <c r="AH30" s="394">
        <v>99.7</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3879279</v>
      </c>
      <c r="BO30" s="434"/>
      <c r="BP30" s="434"/>
      <c r="BQ30" s="434"/>
      <c r="BR30" s="434"/>
      <c r="BS30" s="434"/>
      <c r="BT30" s="434"/>
      <c r="BU30" s="435"/>
      <c r="BV30" s="433">
        <v>4301664</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194</v>
      </c>
      <c r="D33" s="393"/>
      <c r="E33" s="392" t="s">
        <v>195</v>
      </c>
      <c r="F33" s="392"/>
      <c r="G33" s="392"/>
      <c r="H33" s="392"/>
      <c r="I33" s="392"/>
      <c r="J33" s="392"/>
      <c r="K33" s="392"/>
      <c r="L33" s="392"/>
      <c r="M33" s="392"/>
      <c r="N33" s="392"/>
      <c r="O33" s="392"/>
      <c r="P33" s="392"/>
      <c r="Q33" s="392"/>
      <c r="R33" s="392"/>
      <c r="S33" s="392"/>
      <c r="T33" s="216"/>
      <c r="U33" s="393" t="s">
        <v>194</v>
      </c>
      <c r="V33" s="393"/>
      <c r="W33" s="392" t="s">
        <v>195</v>
      </c>
      <c r="X33" s="392"/>
      <c r="Y33" s="392"/>
      <c r="Z33" s="392"/>
      <c r="AA33" s="392"/>
      <c r="AB33" s="392"/>
      <c r="AC33" s="392"/>
      <c r="AD33" s="392"/>
      <c r="AE33" s="392"/>
      <c r="AF33" s="392"/>
      <c r="AG33" s="392"/>
      <c r="AH33" s="392"/>
      <c r="AI33" s="392"/>
      <c r="AJ33" s="392"/>
      <c r="AK33" s="392"/>
      <c r="AL33" s="216"/>
      <c r="AM33" s="393" t="s">
        <v>194</v>
      </c>
      <c r="AN33" s="393"/>
      <c r="AO33" s="392" t="s">
        <v>196</v>
      </c>
      <c r="AP33" s="392"/>
      <c r="AQ33" s="392"/>
      <c r="AR33" s="392"/>
      <c r="AS33" s="392"/>
      <c r="AT33" s="392"/>
      <c r="AU33" s="392"/>
      <c r="AV33" s="392"/>
      <c r="AW33" s="392"/>
      <c r="AX33" s="392"/>
      <c r="AY33" s="392"/>
      <c r="AZ33" s="392"/>
      <c r="BA33" s="392"/>
      <c r="BB33" s="392"/>
      <c r="BC33" s="392"/>
      <c r="BD33" s="217"/>
      <c r="BE33" s="392" t="s">
        <v>197</v>
      </c>
      <c r="BF33" s="392"/>
      <c r="BG33" s="392" t="s">
        <v>198</v>
      </c>
      <c r="BH33" s="392"/>
      <c r="BI33" s="392"/>
      <c r="BJ33" s="392"/>
      <c r="BK33" s="392"/>
      <c r="BL33" s="392"/>
      <c r="BM33" s="392"/>
      <c r="BN33" s="392"/>
      <c r="BO33" s="392"/>
      <c r="BP33" s="392"/>
      <c r="BQ33" s="392"/>
      <c r="BR33" s="392"/>
      <c r="BS33" s="392"/>
      <c r="BT33" s="392"/>
      <c r="BU33" s="392"/>
      <c r="BV33" s="217"/>
      <c r="BW33" s="393" t="s">
        <v>197</v>
      </c>
      <c r="BX33" s="393"/>
      <c r="BY33" s="392" t="s">
        <v>199</v>
      </c>
      <c r="BZ33" s="392"/>
      <c r="CA33" s="392"/>
      <c r="CB33" s="392"/>
      <c r="CC33" s="392"/>
      <c r="CD33" s="392"/>
      <c r="CE33" s="392"/>
      <c r="CF33" s="392"/>
      <c r="CG33" s="392"/>
      <c r="CH33" s="392"/>
      <c r="CI33" s="392"/>
      <c r="CJ33" s="392"/>
      <c r="CK33" s="392"/>
      <c r="CL33" s="392"/>
      <c r="CM33" s="392"/>
      <c r="CN33" s="216"/>
      <c r="CO33" s="393" t="s">
        <v>194</v>
      </c>
      <c r="CP33" s="393"/>
      <c r="CQ33" s="392" t="s">
        <v>200</v>
      </c>
      <c r="CR33" s="392"/>
      <c r="CS33" s="392"/>
      <c r="CT33" s="392"/>
      <c r="CU33" s="392"/>
      <c r="CV33" s="392"/>
      <c r="CW33" s="392"/>
      <c r="CX33" s="392"/>
      <c r="CY33" s="392"/>
      <c r="CZ33" s="392"/>
      <c r="DA33" s="392"/>
      <c r="DB33" s="392"/>
      <c r="DC33" s="392"/>
      <c r="DD33" s="392"/>
      <c r="DE33" s="392"/>
      <c r="DF33" s="216"/>
      <c r="DG33" s="391" t="s">
        <v>201</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国民健康保険事業特別会計</v>
      </c>
      <c r="X34" s="388"/>
      <c r="Y34" s="388"/>
      <c r="Z34" s="388"/>
      <c r="AA34" s="388"/>
      <c r="AB34" s="388"/>
      <c r="AC34" s="388"/>
      <c r="AD34" s="388"/>
      <c r="AE34" s="388"/>
      <c r="AF34" s="388"/>
      <c r="AG34" s="388"/>
      <c r="AH34" s="388"/>
      <c r="AI34" s="388"/>
      <c r="AJ34" s="388"/>
      <c r="AK34" s="388"/>
      <c r="AL34" s="214"/>
      <c r="AM34" s="389">
        <f>IF(AO34="","",MAX(C34:D43,U34:V43)+1)</f>
        <v>6</v>
      </c>
      <c r="AN34" s="389"/>
      <c r="AO34" s="388" t="str">
        <f>IF('各会計、関係団体の財政状況及び健全化判断比率'!B31="","",'各会計、関係団体の財政状況及び健全化判断比率'!B31)</f>
        <v>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8</v>
      </c>
      <c r="BX34" s="389"/>
      <c r="BY34" s="388" t="str">
        <f>IF('各会計、関係団体の財政状況及び健全化判断比率'!B68="","",'各会計、関係団体の財政状況及び健全化判断比率'!B68)</f>
        <v>尾張東部衛生組合</v>
      </c>
      <c r="BZ34" s="388"/>
      <c r="CA34" s="388"/>
      <c r="CB34" s="388"/>
      <c r="CC34" s="388"/>
      <c r="CD34" s="388"/>
      <c r="CE34" s="388"/>
      <c r="CF34" s="388"/>
      <c r="CG34" s="388"/>
      <c r="CH34" s="388"/>
      <c r="CI34" s="388"/>
      <c r="CJ34" s="388"/>
      <c r="CK34" s="388"/>
      <c r="CL34" s="388"/>
      <c r="CM34" s="388"/>
      <c r="CN34" s="214"/>
      <c r="CO34" s="389">
        <f>IF(CQ34="","",MAX(C34:D43,U34:V43,AM34:AN43,BE34:BF43,BW34:BX43)+1)</f>
        <v>13</v>
      </c>
      <c r="CP34" s="389"/>
      <c r="CQ34" s="388" t="str">
        <f>IF('各会計、関係団体の財政状況及び健全化判断比率'!BS7="","",'各会計、関係団体の財政状況及び健全化判断比率'!BS7)</f>
        <v>尾張瀬戸駅整備㈱</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春雨墓苑事業特別会計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介護保険事業特別会計</v>
      </c>
      <c r="X35" s="388"/>
      <c r="Y35" s="388"/>
      <c r="Z35" s="388"/>
      <c r="AA35" s="388"/>
      <c r="AB35" s="388"/>
      <c r="AC35" s="388"/>
      <c r="AD35" s="388"/>
      <c r="AE35" s="388"/>
      <c r="AF35" s="388"/>
      <c r="AG35" s="388"/>
      <c r="AH35" s="388"/>
      <c r="AI35" s="388"/>
      <c r="AJ35" s="388"/>
      <c r="AK35" s="388"/>
      <c r="AL35" s="214"/>
      <c r="AM35" s="389">
        <f t="shared" ref="AM35:AM43" si="0">IF(AO35="","",AM34+1)</f>
        <v>7</v>
      </c>
      <c r="AN35" s="389"/>
      <c r="AO35" s="388" t="str">
        <f>IF('各会計、関係団体の財政状況及び健全化判断比率'!B32="","",'各会計、関係団体の財政状況及び健全化判断比率'!B32)</f>
        <v>下水道事業会計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9</v>
      </c>
      <c r="BX35" s="389"/>
      <c r="BY35" s="388" t="str">
        <f>IF('各会計、関係団体の財政状況及び健全化判断比率'!B69="","",'各会計、関係団体の財政状況及び健全化判断比率'!B69)</f>
        <v>瀬戸旭看護専門学校組合</v>
      </c>
      <c r="BZ35" s="388"/>
      <c r="CA35" s="388"/>
      <c r="CB35" s="388"/>
      <c r="CC35" s="388"/>
      <c r="CD35" s="388"/>
      <c r="CE35" s="388"/>
      <c r="CF35" s="388"/>
      <c r="CG35" s="388"/>
      <c r="CH35" s="388"/>
      <c r="CI35" s="388"/>
      <c r="CJ35" s="388"/>
      <c r="CK35" s="388"/>
      <c r="CL35" s="388"/>
      <c r="CM35" s="388"/>
      <c r="CN35" s="214"/>
      <c r="CO35" s="389">
        <f t="shared" ref="CO35:CO43" si="3">IF(CQ35="","",CO34+1)</f>
        <v>14</v>
      </c>
      <c r="CP35" s="389"/>
      <c r="CQ35" s="388" t="str">
        <f>IF('各会計、関係団体の財政状況及び健全化判断比率'!BS8="","",'各会計、関係団体の財政状況及び健全化判断比率'!BS8)</f>
        <v>瀬戸まちづくり㈱</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10</v>
      </c>
      <c r="BX36" s="389"/>
      <c r="BY36" s="388" t="str">
        <f>IF('各会計、関係団体の財政状況及び健全化判断比率'!B70="","",'各会計、関係団体の財政状況及び健全化判断比率'!B70)</f>
        <v>公立陶生病院組合</v>
      </c>
      <c r="BZ36" s="388"/>
      <c r="CA36" s="388"/>
      <c r="CB36" s="388"/>
      <c r="CC36" s="388"/>
      <c r="CD36" s="388"/>
      <c r="CE36" s="388"/>
      <c r="CF36" s="388"/>
      <c r="CG36" s="388"/>
      <c r="CH36" s="388"/>
      <c r="CI36" s="388"/>
      <c r="CJ36" s="388"/>
      <c r="CK36" s="388"/>
      <c r="CL36" s="388"/>
      <c r="CM36" s="388"/>
      <c r="CN36" s="214"/>
      <c r="CO36" s="389">
        <f t="shared" si="3"/>
        <v>15</v>
      </c>
      <c r="CP36" s="389"/>
      <c r="CQ36" s="388" t="str">
        <f>IF('各会計、関係団体の財政状況及び健全化判断比率'!BS9="","",'各会計、関係団体の財政状況及び健全化判断比率'!BS9)</f>
        <v>尾張東流通センター㈱</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11</v>
      </c>
      <c r="BX37" s="389"/>
      <c r="BY37" s="388" t="str">
        <f>IF('各会計、関係団体の財政状況及び健全化判断比率'!B71="","",'各会計、関係団体の財政状況及び健全化判断比率'!B71)</f>
        <v>愛知県後期高齢者医療広域連合（一般会計）</v>
      </c>
      <c r="BZ37" s="388"/>
      <c r="CA37" s="388"/>
      <c r="CB37" s="388"/>
      <c r="CC37" s="388"/>
      <c r="CD37" s="388"/>
      <c r="CE37" s="388"/>
      <c r="CF37" s="388"/>
      <c r="CG37" s="388"/>
      <c r="CH37" s="388"/>
      <c r="CI37" s="388"/>
      <c r="CJ37" s="388"/>
      <c r="CK37" s="388"/>
      <c r="CL37" s="388"/>
      <c r="CM37" s="388"/>
      <c r="CN37" s="214"/>
      <c r="CO37" s="389">
        <f t="shared" si="3"/>
        <v>16</v>
      </c>
      <c r="CP37" s="389"/>
      <c r="CQ37" s="388" t="str">
        <f>IF('各会計、関係団体の財政状況及び健全化判断比率'!BS10="","",'各会計、関係団体の財政状況及び健全化判断比率'!BS10)</f>
        <v>(一財)瀬戸市開発公社</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12</v>
      </c>
      <c r="BX38" s="389"/>
      <c r="BY38" s="388" t="str">
        <f>IF('各会計、関係団体の財政状況及び健全化判断比率'!B72="","",'各会計、関係団体の財政状況及び健全化判断比率'!B72)</f>
        <v>愛知県後期高齢者医療広域連合（後期高齢者医療特別会計）</v>
      </c>
      <c r="BZ38" s="388"/>
      <c r="CA38" s="388"/>
      <c r="CB38" s="388"/>
      <c r="CC38" s="388"/>
      <c r="CD38" s="388"/>
      <c r="CE38" s="388"/>
      <c r="CF38" s="388"/>
      <c r="CG38" s="388"/>
      <c r="CH38" s="388"/>
      <c r="CI38" s="388"/>
      <c r="CJ38" s="388"/>
      <c r="CK38" s="388"/>
      <c r="CL38" s="388"/>
      <c r="CM38" s="388"/>
      <c r="CN38" s="214"/>
      <c r="CO38" s="389">
        <f t="shared" si="3"/>
        <v>17</v>
      </c>
      <c r="CP38" s="389"/>
      <c r="CQ38" s="388" t="str">
        <f>IF('各会計、関係団体の財政状況及び健全化判断比率'!BS11="","",'各会計、関係団体の財政状況及び健全化判断比率'!BS11)</f>
        <v>瀬戸市土地開発公社</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〇</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t="str">
        <f t="shared" si="2"/>
        <v/>
      </c>
      <c r="BX39" s="389"/>
      <c r="BY39" s="388" t="str">
        <f>IF('各会計、関係団体の財政状況及び健全化判断比率'!B73="","",'各会計、関係団体の財政状況及び健全化判断比率'!B73)</f>
        <v/>
      </c>
      <c r="BZ39" s="388"/>
      <c r="CA39" s="388"/>
      <c r="CB39" s="388"/>
      <c r="CC39" s="388"/>
      <c r="CD39" s="388"/>
      <c r="CE39" s="388"/>
      <c r="CF39" s="388"/>
      <c r="CG39" s="388"/>
      <c r="CH39" s="388"/>
      <c r="CI39" s="388"/>
      <c r="CJ39" s="388"/>
      <c r="CK39" s="388"/>
      <c r="CL39" s="388"/>
      <c r="CM39" s="388"/>
      <c r="CN39" s="214"/>
      <c r="CO39" s="389">
        <f t="shared" si="3"/>
        <v>18</v>
      </c>
      <c r="CP39" s="389"/>
      <c r="CQ39" s="388" t="str">
        <f>IF('各会計、関係団体の財政状況及び健全化判断比率'!BS12="","",'各会計、関係団体の財政状況及び健全化判断比率'!BS12)</f>
        <v>(公財)瀬戸市文化振興財団</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WY7Ku4zOn/iFkTK83WSbDS64+CiNOKcIC4aw2NeebZizNFmW6KAthMduf3NFUIw/NJM0TncQzSwLnxfQ14JEsA==" saltValue="U8Qqbz5bsIrS7c04Rvxqh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12" t="s">
        <v>555</v>
      </c>
      <c r="D34" s="1212"/>
      <c r="E34" s="1213"/>
      <c r="F34" s="32">
        <v>11.47</v>
      </c>
      <c r="G34" s="33">
        <v>13.08</v>
      </c>
      <c r="H34" s="33">
        <v>13.41</v>
      </c>
      <c r="I34" s="33">
        <v>13.61</v>
      </c>
      <c r="J34" s="34">
        <v>13.71</v>
      </c>
      <c r="K34" s="22"/>
      <c r="L34" s="22"/>
      <c r="M34" s="22"/>
      <c r="N34" s="22"/>
      <c r="O34" s="22"/>
      <c r="P34" s="22"/>
    </row>
    <row r="35" spans="1:16" ht="39" customHeight="1" x14ac:dyDescent="0.15">
      <c r="A35" s="22"/>
      <c r="B35" s="35"/>
      <c r="C35" s="1206" t="s">
        <v>556</v>
      </c>
      <c r="D35" s="1207"/>
      <c r="E35" s="1208"/>
      <c r="F35" s="36">
        <v>5.73</v>
      </c>
      <c r="G35" s="37">
        <v>6.49</v>
      </c>
      <c r="H35" s="37">
        <v>6.26</v>
      </c>
      <c r="I35" s="37">
        <v>5.4</v>
      </c>
      <c r="J35" s="38">
        <v>8.11</v>
      </c>
      <c r="K35" s="22"/>
      <c r="L35" s="22"/>
      <c r="M35" s="22"/>
      <c r="N35" s="22"/>
      <c r="O35" s="22"/>
      <c r="P35" s="22"/>
    </row>
    <row r="36" spans="1:16" ht="39" customHeight="1" x14ac:dyDescent="0.15">
      <c r="A36" s="22"/>
      <c r="B36" s="35"/>
      <c r="C36" s="1206" t="s">
        <v>557</v>
      </c>
      <c r="D36" s="1207"/>
      <c r="E36" s="1208"/>
      <c r="F36" s="36">
        <v>2.4500000000000002</v>
      </c>
      <c r="G36" s="37">
        <v>2.94</v>
      </c>
      <c r="H36" s="37">
        <v>1.91</v>
      </c>
      <c r="I36" s="37">
        <v>1.61</v>
      </c>
      <c r="J36" s="38">
        <v>2.06</v>
      </c>
      <c r="K36" s="22"/>
      <c r="L36" s="22"/>
      <c r="M36" s="22"/>
      <c r="N36" s="22"/>
      <c r="O36" s="22"/>
      <c r="P36" s="22"/>
    </row>
    <row r="37" spans="1:16" ht="39" customHeight="1" x14ac:dyDescent="0.15">
      <c r="A37" s="22"/>
      <c r="B37" s="35"/>
      <c r="C37" s="1206" t="s">
        <v>558</v>
      </c>
      <c r="D37" s="1207"/>
      <c r="E37" s="1208"/>
      <c r="F37" s="36" t="s">
        <v>506</v>
      </c>
      <c r="G37" s="37" t="s">
        <v>506</v>
      </c>
      <c r="H37" s="37" t="s">
        <v>506</v>
      </c>
      <c r="I37" s="37" t="s">
        <v>506</v>
      </c>
      <c r="J37" s="38">
        <v>0.44</v>
      </c>
      <c r="K37" s="22"/>
      <c r="L37" s="22"/>
      <c r="M37" s="22"/>
      <c r="N37" s="22"/>
      <c r="O37" s="22"/>
      <c r="P37" s="22"/>
    </row>
    <row r="38" spans="1:16" ht="39" customHeight="1" x14ac:dyDescent="0.15">
      <c r="A38" s="22"/>
      <c r="B38" s="35"/>
      <c r="C38" s="1206" t="s">
        <v>559</v>
      </c>
      <c r="D38" s="1207"/>
      <c r="E38" s="1208"/>
      <c r="F38" s="36">
        <v>0.88</v>
      </c>
      <c r="G38" s="37">
        <v>1.89</v>
      </c>
      <c r="H38" s="37">
        <v>2.48</v>
      </c>
      <c r="I38" s="37">
        <v>0.96</v>
      </c>
      <c r="J38" s="38">
        <v>0.26</v>
      </c>
      <c r="K38" s="22"/>
      <c r="L38" s="22"/>
      <c r="M38" s="22"/>
      <c r="N38" s="22"/>
      <c r="O38" s="22"/>
      <c r="P38" s="22"/>
    </row>
    <row r="39" spans="1:16" ht="39" customHeight="1" x14ac:dyDescent="0.15">
      <c r="A39" s="22"/>
      <c r="B39" s="35"/>
      <c r="C39" s="1206" t="s">
        <v>560</v>
      </c>
      <c r="D39" s="1207"/>
      <c r="E39" s="1208"/>
      <c r="F39" s="36">
        <v>0.04</v>
      </c>
      <c r="G39" s="37">
        <v>0.05</v>
      </c>
      <c r="H39" s="37">
        <v>0.03</v>
      </c>
      <c r="I39" s="37">
        <v>0.03</v>
      </c>
      <c r="J39" s="38">
        <v>0.04</v>
      </c>
      <c r="K39" s="22"/>
      <c r="L39" s="22"/>
      <c r="M39" s="22"/>
      <c r="N39" s="22"/>
      <c r="O39" s="22"/>
      <c r="P39" s="22"/>
    </row>
    <row r="40" spans="1:16" ht="39" customHeight="1" x14ac:dyDescent="0.15">
      <c r="A40" s="22"/>
      <c r="B40" s="35"/>
      <c r="C40" s="1206" t="s">
        <v>561</v>
      </c>
      <c r="D40" s="1207"/>
      <c r="E40" s="1208"/>
      <c r="F40" s="36">
        <v>7.0000000000000007E-2</v>
      </c>
      <c r="G40" s="37">
        <v>0</v>
      </c>
      <c r="H40" s="37">
        <v>0</v>
      </c>
      <c r="I40" s="37">
        <v>0</v>
      </c>
      <c r="J40" s="38">
        <v>0</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562</v>
      </c>
      <c r="D42" s="1207"/>
      <c r="E42" s="1208"/>
      <c r="F42" s="36" t="s">
        <v>506</v>
      </c>
      <c r="G42" s="37" t="s">
        <v>506</v>
      </c>
      <c r="H42" s="37" t="s">
        <v>506</v>
      </c>
      <c r="I42" s="37" t="s">
        <v>506</v>
      </c>
      <c r="J42" s="38" t="s">
        <v>506</v>
      </c>
      <c r="K42" s="22"/>
      <c r="L42" s="22"/>
      <c r="M42" s="22"/>
      <c r="N42" s="22"/>
      <c r="O42" s="22"/>
      <c r="P42" s="22"/>
    </row>
    <row r="43" spans="1:16" ht="39" customHeight="1" thickBot="1" x14ac:dyDescent="0.2">
      <c r="A43" s="22"/>
      <c r="B43" s="40"/>
      <c r="C43" s="1209" t="s">
        <v>563</v>
      </c>
      <c r="D43" s="1210"/>
      <c r="E43" s="1211"/>
      <c r="F43" s="41">
        <v>0.01</v>
      </c>
      <c r="G43" s="42">
        <v>0</v>
      </c>
      <c r="H43" s="42">
        <v>0</v>
      </c>
      <c r="I43" s="42">
        <v>0.01</v>
      </c>
      <c r="J43" s="43" t="s">
        <v>506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9FkYWRL1oki2gvyFw5iyQp788qWpmj2P2pCgFhETuwxhJp4XBg6nZl6bQbvZo25t08kU87Gw0PWuXvwRUkypBw==" saltValue="AnWYnqbXsY1bWoQHwND08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32" t="s">
        <v>10</v>
      </c>
      <c r="C45" s="1233"/>
      <c r="D45" s="58"/>
      <c r="E45" s="1238" t="s">
        <v>11</v>
      </c>
      <c r="F45" s="1238"/>
      <c r="G45" s="1238"/>
      <c r="H45" s="1238"/>
      <c r="I45" s="1238"/>
      <c r="J45" s="1239"/>
      <c r="K45" s="59">
        <v>2206</v>
      </c>
      <c r="L45" s="60">
        <v>2226</v>
      </c>
      <c r="M45" s="60">
        <v>2219</v>
      </c>
      <c r="N45" s="60">
        <v>2165</v>
      </c>
      <c r="O45" s="61">
        <v>2083</v>
      </c>
      <c r="P45" s="48"/>
      <c r="Q45" s="48"/>
      <c r="R45" s="48"/>
      <c r="S45" s="48"/>
      <c r="T45" s="48"/>
      <c r="U45" s="48"/>
    </row>
    <row r="46" spans="1:21" ht="30.75" customHeight="1" x14ac:dyDescent="0.15">
      <c r="A46" s="48"/>
      <c r="B46" s="1234"/>
      <c r="C46" s="1235"/>
      <c r="D46" s="62"/>
      <c r="E46" s="1216" t="s">
        <v>12</v>
      </c>
      <c r="F46" s="1216"/>
      <c r="G46" s="1216"/>
      <c r="H46" s="1216"/>
      <c r="I46" s="1216"/>
      <c r="J46" s="1217"/>
      <c r="K46" s="63" t="s">
        <v>506</v>
      </c>
      <c r="L46" s="64" t="s">
        <v>506</v>
      </c>
      <c r="M46" s="64" t="s">
        <v>506</v>
      </c>
      <c r="N46" s="64" t="s">
        <v>506</v>
      </c>
      <c r="O46" s="65" t="s">
        <v>506</v>
      </c>
      <c r="P46" s="48"/>
      <c r="Q46" s="48"/>
      <c r="R46" s="48"/>
      <c r="S46" s="48"/>
      <c r="T46" s="48"/>
      <c r="U46" s="48"/>
    </row>
    <row r="47" spans="1:21" ht="30.75" customHeight="1" x14ac:dyDescent="0.15">
      <c r="A47" s="48"/>
      <c r="B47" s="1234"/>
      <c r="C47" s="1235"/>
      <c r="D47" s="62"/>
      <c r="E47" s="1216" t="s">
        <v>13</v>
      </c>
      <c r="F47" s="1216"/>
      <c r="G47" s="1216"/>
      <c r="H47" s="1216"/>
      <c r="I47" s="1216"/>
      <c r="J47" s="1217"/>
      <c r="K47" s="63" t="s">
        <v>506</v>
      </c>
      <c r="L47" s="64" t="s">
        <v>506</v>
      </c>
      <c r="M47" s="64" t="s">
        <v>506</v>
      </c>
      <c r="N47" s="64" t="s">
        <v>506</v>
      </c>
      <c r="O47" s="65" t="s">
        <v>506</v>
      </c>
      <c r="P47" s="48"/>
      <c r="Q47" s="48"/>
      <c r="R47" s="48"/>
      <c r="S47" s="48"/>
      <c r="T47" s="48"/>
      <c r="U47" s="48"/>
    </row>
    <row r="48" spans="1:21" ht="30.75" customHeight="1" x14ac:dyDescent="0.15">
      <c r="A48" s="48"/>
      <c r="B48" s="1234"/>
      <c r="C48" s="1235"/>
      <c r="D48" s="62"/>
      <c r="E48" s="1216" t="s">
        <v>14</v>
      </c>
      <c r="F48" s="1216"/>
      <c r="G48" s="1216"/>
      <c r="H48" s="1216"/>
      <c r="I48" s="1216"/>
      <c r="J48" s="1217"/>
      <c r="K48" s="63">
        <v>455</v>
      </c>
      <c r="L48" s="64">
        <v>480</v>
      </c>
      <c r="M48" s="64">
        <v>488</v>
      </c>
      <c r="N48" s="64">
        <v>525</v>
      </c>
      <c r="O48" s="65">
        <v>488</v>
      </c>
      <c r="P48" s="48"/>
      <c r="Q48" s="48"/>
      <c r="R48" s="48"/>
      <c r="S48" s="48"/>
      <c r="T48" s="48"/>
      <c r="U48" s="48"/>
    </row>
    <row r="49" spans="1:21" ht="30.75" customHeight="1" x14ac:dyDescent="0.15">
      <c r="A49" s="48"/>
      <c r="B49" s="1234"/>
      <c r="C49" s="1235"/>
      <c r="D49" s="62"/>
      <c r="E49" s="1216" t="s">
        <v>15</v>
      </c>
      <c r="F49" s="1216"/>
      <c r="G49" s="1216"/>
      <c r="H49" s="1216"/>
      <c r="I49" s="1216"/>
      <c r="J49" s="1217"/>
      <c r="K49" s="63">
        <v>408</v>
      </c>
      <c r="L49" s="64">
        <v>849</v>
      </c>
      <c r="M49" s="64">
        <v>736</v>
      </c>
      <c r="N49" s="64">
        <v>1092</v>
      </c>
      <c r="O49" s="65">
        <v>1487</v>
      </c>
      <c r="P49" s="48"/>
      <c r="Q49" s="48"/>
      <c r="R49" s="48"/>
      <c r="S49" s="48"/>
      <c r="T49" s="48"/>
      <c r="U49" s="48"/>
    </row>
    <row r="50" spans="1:21" ht="30.75" customHeight="1" x14ac:dyDescent="0.15">
      <c r="A50" s="48"/>
      <c r="B50" s="1234"/>
      <c r="C50" s="1235"/>
      <c r="D50" s="62"/>
      <c r="E50" s="1216" t="s">
        <v>16</v>
      </c>
      <c r="F50" s="1216"/>
      <c r="G50" s="1216"/>
      <c r="H50" s="1216"/>
      <c r="I50" s="1216"/>
      <c r="J50" s="1217"/>
      <c r="K50" s="63" t="s">
        <v>506</v>
      </c>
      <c r="L50" s="64" t="s">
        <v>506</v>
      </c>
      <c r="M50" s="64" t="s">
        <v>506</v>
      </c>
      <c r="N50" s="64" t="s">
        <v>506</v>
      </c>
      <c r="O50" s="65" t="s">
        <v>506</v>
      </c>
      <c r="P50" s="48"/>
      <c r="Q50" s="48"/>
      <c r="R50" s="48"/>
      <c r="S50" s="48"/>
      <c r="T50" s="48"/>
      <c r="U50" s="48"/>
    </row>
    <row r="51" spans="1:21" ht="30.75" customHeight="1" x14ac:dyDescent="0.15">
      <c r="A51" s="48"/>
      <c r="B51" s="1236"/>
      <c r="C51" s="1237"/>
      <c r="D51" s="66"/>
      <c r="E51" s="1216" t="s">
        <v>17</v>
      </c>
      <c r="F51" s="1216"/>
      <c r="G51" s="1216"/>
      <c r="H51" s="1216"/>
      <c r="I51" s="1216"/>
      <c r="J51" s="1217"/>
      <c r="K51" s="63" t="s">
        <v>506</v>
      </c>
      <c r="L51" s="64" t="s">
        <v>506</v>
      </c>
      <c r="M51" s="64" t="s">
        <v>506</v>
      </c>
      <c r="N51" s="64" t="s">
        <v>506</v>
      </c>
      <c r="O51" s="65" t="s">
        <v>506</v>
      </c>
      <c r="P51" s="48"/>
      <c r="Q51" s="48"/>
      <c r="R51" s="48"/>
      <c r="S51" s="48"/>
      <c r="T51" s="48"/>
      <c r="U51" s="48"/>
    </row>
    <row r="52" spans="1:21" ht="30.75" customHeight="1" x14ac:dyDescent="0.15">
      <c r="A52" s="48"/>
      <c r="B52" s="1214" t="s">
        <v>18</v>
      </c>
      <c r="C52" s="1215"/>
      <c r="D52" s="66"/>
      <c r="E52" s="1216" t="s">
        <v>19</v>
      </c>
      <c r="F52" s="1216"/>
      <c r="G52" s="1216"/>
      <c r="H52" s="1216"/>
      <c r="I52" s="1216"/>
      <c r="J52" s="1217"/>
      <c r="K52" s="63">
        <v>3110</v>
      </c>
      <c r="L52" s="64">
        <v>3175</v>
      </c>
      <c r="M52" s="64">
        <v>3292</v>
      </c>
      <c r="N52" s="64">
        <v>3246</v>
      </c>
      <c r="O52" s="65">
        <v>3172</v>
      </c>
      <c r="P52" s="48"/>
      <c r="Q52" s="48"/>
      <c r="R52" s="48"/>
      <c r="S52" s="48"/>
      <c r="T52" s="48"/>
      <c r="U52" s="48"/>
    </row>
    <row r="53" spans="1:21" ht="30.75" customHeight="1" thickBot="1" x14ac:dyDescent="0.2">
      <c r="A53" s="48"/>
      <c r="B53" s="1218" t="s">
        <v>20</v>
      </c>
      <c r="C53" s="1219"/>
      <c r="D53" s="67"/>
      <c r="E53" s="1220" t="s">
        <v>21</v>
      </c>
      <c r="F53" s="1220"/>
      <c r="G53" s="1220"/>
      <c r="H53" s="1220"/>
      <c r="I53" s="1220"/>
      <c r="J53" s="1221"/>
      <c r="K53" s="68">
        <v>-41</v>
      </c>
      <c r="L53" s="69">
        <v>380</v>
      </c>
      <c r="M53" s="69">
        <v>151</v>
      </c>
      <c r="N53" s="69">
        <v>536</v>
      </c>
      <c r="O53" s="70">
        <v>886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564</v>
      </c>
      <c r="P55" s="48"/>
      <c r="Q55" s="48"/>
      <c r="R55" s="48"/>
      <c r="S55" s="48"/>
      <c r="T55" s="48"/>
      <c r="U55" s="48"/>
    </row>
    <row r="56" spans="1:21" ht="31.5" customHeight="1" thickBot="1" x14ac:dyDescent="0.2">
      <c r="A56" s="48"/>
      <c r="B56" s="76"/>
      <c r="C56" s="77"/>
      <c r="D56" s="77"/>
      <c r="E56" s="78"/>
      <c r="F56" s="78"/>
      <c r="G56" s="78"/>
      <c r="H56" s="78"/>
      <c r="I56" s="78"/>
      <c r="J56" s="79" t="s">
        <v>2</v>
      </c>
      <c r="K56" s="80" t="s">
        <v>565</v>
      </c>
      <c r="L56" s="81" t="s">
        <v>566</v>
      </c>
      <c r="M56" s="81" t="s">
        <v>567</v>
      </c>
      <c r="N56" s="81" t="s">
        <v>568</v>
      </c>
      <c r="O56" s="82" t="s">
        <v>569</v>
      </c>
      <c r="P56" s="48"/>
      <c r="Q56" s="48"/>
      <c r="R56" s="48"/>
      <c r="S56" s="48"/>
      <c r="T56" s="48"/>
      <c r="U56" s="48"/>
    </row>
    <row r="57" spans="1:21" ht="31.5" customHeight="1" x14ac:dyDescent="0.15">
      <c r="B57" s="1222" t="s">
        <v>24</v>
      </c>
      <c r="C57" s="1223"/>
      <c r="D57" s="1226" t="s">
        <v>25</v>
      </c>
      <c r="E57" s="1227"/>
      <c r="F57" s="1227"/>
      <c r="G57" s="1227"/>
      <c r="H57" s="1227"/>
      <c r="I57" s="1227"/>
      <c r="J57" s="1228"/>
      <c r="K57" s="83" t="s">
        <v>506</v>
      </c>
      <c r="L57" s="84" t="s">
        <v>506</v>
      </c>
      <c r="M57" s="84" t="s">
        <v>506</v>
      </c>
      <c r="N57" s="84" t="s">
        <v>506</v>
      </c>
      <c r="O57" s="85" t="s">
        <v>506</v>
      </c>
    </row>
    <row r="58" spans="1:21" ht="31.5" customHeight="1" thickBot="1" x14ac:dyDescent="0.2">
      <c r="B58" s="1224"/>
      <c r="C58" s="1225"/>
      <c r="D58" s="1229" t="s">
        <v>26</v>
      </c>
      <c r="E58" s="1230"/>
      <c r="F58" s="1230"/>
      <c r="G58" s="1230"/>
      <c r="H58" s="1230"/>
      <c r="I58" s="1230"/>
      <c r="J58" s="1231"/>
      <c r="K58" s="86" t="s">
        <v>506</v>
      </c>
      <c r="L58" s="87" t="s">
        <v>506</v>
      </c>
      <c r="M58" s="87" t="s">
        <v>506</v>
      </c>
      <c r="N58" s="87" t="s">
        <v>506</v>
      </c>
      <c r="O58" s="88" t="s">
        <v>506</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5s1fjsOh8Z3dfM+J3BnYKZ98y8VdFWN0pzWubMSr/eDqN8OMcm2fQUBiGB1fVlpHXP0fbW+GkgSVmF2gsnqHQ==" saltValue="jav6xr13GFeDI6jMRL6iT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547</v>
      </c>
      <c r="J40" s="100" t="s">
        <v>548</v>
      </c>
      <c r="K40" s="100" t="s">
        <v>549</v>
      </c>
      <c r="L40" s="100" t="s">
        <v>550</v>
      </c>
      <c r="M40" s="101" t="s">
        <v>551</v>
      </c>
    </row>
    <row r="41" spans="2:13" ht="27.75" customHeight="1" x14ac:dyDescent="0.15">
      <c r="B41" s="1252" t="s">
        <v>29</v>
      </c>
      <c r="C41" s="1253"/>
      <c r="D41" s="102"/>
      <c r="E41" s="1254" t="s">
        <v>30</v>
      </c>
      <c r="F41" s="1254"/>
      <c r="G41" s="1254"/>
      <c r="H41" s="1255"/>
      <c r="I41" s="103">
        <v>22768</v>
      </c>
      <c r="J41" s="104">
        <v>22366</v>
      </c>
      <c r="K41" s="104">
        <v>22598</v>
      </c>
      <c r="L41" s="104">
        <v>25733</v>
      </c>
      <c r="M41" s="105">
        <v>26636</v>
      </c>
    </row>
    <row r="42" spans="2:13" ht="27.75" customHeight="1" x14ac:dyDescent="0.15">
      <c r="B42" s="1242"/>
      <c r="C42" s="1243"/>
      <c r="D42" s="106"/>
      <c r="E42" s="1246" t="s">
        <v>31</v>
      </c>
      <c r="F42" s="1246"/>
      <c r="G42" s="1246"/>
      <c r="H42" s="1247"/>
      <c r="I42" s="107" t="s">
        <v>506</v>
      </c>
      <c r="J42" s="108" t="s">
        <v>506</v>
      </c>
      <c r="K42" s="108">
        <v>592</v>
      </c>
      <c r="L42" s="108">
        <v>520</v>
      </c>
      <c r="M42" s="109">
        <v>498</v>
      </c>
    </row>
    <row r="43" spans="2:13" ht="27.75" customHeight="1" x14ac:dyDescent="0.15">
      <c r="B43" s="1242"/>
      <c r="C43" s="1243"/>
      <c r="D43" s="106"/>
      <c r="E43" s="1246" t="s">
        <v>32</v>
      </c>
      <c r="F43" s="1246"/>
      <c r="G43" s="1246"/>
      <c r="H43" s="1247"/>
      <c r="I43" s="107">
        <v>6872</v>
      </c>
      <c r="J43" s="108">
        <v>7127</v>
      </c>
      <c r="K43" s="108">
        <v>7554</v>
      </c>
      <c r="L43" s="108">
        <v>7656</v>
      </c>
      <c r="M43" s="109">
        <v>7338</v>
      </c>
    </row>
    <row r="44" spans="2:13" ht="27.75" customHeight="1" x14ac:dyDescent="0.15">
      <c r="B44" s="1242"/>
      <c r="C44" s="1243"/>
      <c r="D44" s="106"/>
      <c r="E44" s="1246" t="s">
        <v>33</v>
      </c>
      <c r="F44" s="1246"/>
      <c r="G44" s="1246"/>
      <c r="H44" s="1247"/>
      <c r="I44" s="107">
        <v>3492</v>
      </c>
      <c r="J44" s="108">
        <v>8211</v>
      </c>
      <c r="K44" s="108">
        <v>12889</v>
      </c>
      <c r="L44" s="108">
        <v>15614</v>
      </c>
      <c r="M44" s="109">
        <v>16973</v>
      </c>
    </row>
    <row r="45" spans="2:13" ht="27.75" customHeight="1" x14ac:dyDescent="0.15">
      <c r="B45" s="1242"/>
      <c r="C45" s="1243"/>
      <c r="D45" s="106"/>
      <c r="E45" s="1246" t="s">
        <v>34</v>
      </c>
      <c r="F45" s="1246"/>
      <c r="G45" s="1246"/>
      <c r="H45" s="1247"/>
      <c r="I45" s="107">
        <v>4827</v>
      </c>
      <c r="J45" s="108">
        <v>4630</v>
      </c>
      <c r="K45" s="108">
        <v>4711</v>
      </c>
      <c r="L45" s="108">
        <v>4637</v>
      </c>
      <c r="M45" s="109">
        <v>4608</v>
      </c>
    </row>
    <row r="46" spans="2:13" ht="27.75" customHeight="1" x14ac:dyDescent="0.15">
      <c r="B46" s="1242"/>
      <c r="C46" s="1243"/>
      <c r="D46" s="110"/>
      <c r="E46" s="1246" t="s">
        <v>35</v>
      </c>
      <c r="F46" s="1246"/>
      <c r="G46" s="1246"/>
      <c r="H46" s="1247"/>
      <c r="I46" s="107">
        <v>227</v>
      </c>
      <c r="J46" s="108">
        <v>217</v>
      </c>
      <c r="K46" s="108">
        <v>1138</v>
      </c>
      <c r="L46" s="108" t="s">
        <v>506</v>
      </c>
      <c r="M46" s="109" t="s">
        <v>506</v>
      </c>
    </row>
    <row r="47" spans="2:13" ht="27.75" customHeight="1" x14ac:dyDescent="0.15">
      <c r="B47" s="1242"/>
      <c r="C47" s="1243"/>
      <c r="D47" s="111"/>
      <c r="E47" s="1256" t="s">
        <v>36</v>
      </c>
      <c r="F47" s="1257"/>
      <c r="G47" s="1257"/>
      <c r="H47" s="1258"/>
      <c r="I47" s="107" t="s">
        <v>506</v>
      </c>
      <c r="J47" s="108" t="s">
        <v>506</v>
      </c>
      <c r="K47" s="108" t="s">
        <v>506</v>
      </c>
      <c r="L47" s="108" t="s">
        <v>506</v>
      </c>
      <c r="M47" s="109" t="s">
        <v>506</v>
      </c>
    </row>
    <row r="48" spans="2:13" ht="27.75" customHeight="1" x14ac:dyDescent="0.15">
      <c r="B48" s="1242"/>
      <c r="C48" s="1243"/>
      <c r="D48" s="106"/>
      <c r="E48" s="1246" t="s">
        <v>37</v>
      </c>
      <c r="F48" s="1246"/>
      <c r="G48" s="1246"/>
      <c r="H48" s="1247"/>
      <c r="I48" s="107" t="s">
        <v>506</v>
      </c>
      <c r="J48" s="108" t="s">
        <v>506</v>
      </c>
      <c r="K48" s="108" t="s">
        <v>506</v>
      </c>
      <c r="L48" s="108" t="s">
        <v>506</v>
      </c>
      <c r="M48" s="109" t="s">
        <v>506</v>
      </c>
    </row>
    <row r="49" spans="2:13" ht="27.75" customHeight="1" x14ac:dyDescent="0.15">
      <c r="B49" s="1244"/>
      <c r="C49" s="1245"/>
      <c r="D49" s="106"/>
      <c r="E49" s="1246" t="s">
        <v>38</v>
      </c>
      <c r="F49" s="1246"/>
      <c r="G49" s="1246"/>
      <c r="H49" s="1247"/>
      <c r="I49" s="107" t="s">
        <v>506</v>
      </c>
      <c r="J49" s="108" t="s">
        <v>506</v>
      </c>
      <c r="K49" s="108" t="s">
        <v>506</v>
      </c>
      <c r="L49" s="108" t="s">
        <v>506</v>
      </c>
      <c r="M49" s="109" t="s">
        <v>506</v>
      </c>
    </row>
    <row r="50" spans="2:13" ht="27.75" customHeight="1" x14ac:dyDescent="0.15">
      <c r="B50" s="1240" t="s">
        <v>39</v>
      </c>
      <c r="C50" s="1241"/>
      <c r="D50" s="112"/>
      <c r="E50" s="1246" t="s">
        <v>40</v>
      </c>
      <c r="F50" s="1246"/>
      <c r="G50" s="1246"/>
      <c r="H50" s="1247"/>
      <c r="I50" s="107">
        <v>8259</v>
      </c>
      <c r="J50" s="108">
        <v>9036</v>
      </c>
      <c r="K50" s="108">
        <v>9295</v>
      </c>
      <c r="L50" s="108">
        <v>9548</v>
      </c>
      <c r="M50" s="109">
        <v>8728</v>
      </c>
    </row>
    <row r="51" spans="2:13" ht="27.75" customHeight="1" x14ac:dyDescent="0.15">
      <c r="B51" s="1242"/>
      <c r="C51" s="1243"/>
      <c r="D51" s="106"/>
      <c r="E51" s="1246" t="s">
        <v>41</v>
      </c>
      <c r="F51" s="1246"/>
      <c r="G51" s="1246"/>
      <c r="H51" s="1247"/>
      <c r="I51" s="107">
        <v>7348</v>
      </c>
      <c r="J51" s="108">
        <v>7199</v>
      </c>
      <c r="K51" s="108">
        <v>7572</v>
      </c>
      <c r="L51" s="108">
        <v>8016</v>
      </c>
      <c r="M51" s="109">
        <v>8175</v>
      </c>
    </row>
    <row r="52" spans="2:13" ht="27.75" customHeight="1" x14ac:dyDescent="0.15">
      <c r="B52" s="1244"/>
      <c r="C52" s="1245"/>
      <c r="D52" s="106"/>
      <c r="E52" s="1246" t="s">
        <v>42</v>
      </c>
      <c r="F52" s="1246"/>
      <c r="G52" s="1246"/>
      <c r="H52" s="1247"/>
      <c r="I52" s="107">
        <v>30023</v>
      </c>
      <c r="J52" s="108">
        <v>32449</v>
      </c>
      <c r="K52" s="108">
        <v>33505</v>
      </c>
      <c r="L52" s="108">
        <v>34415</v>
      </c>
      <c r="M52" s="109">
        <v>34512</v>
      </c>
    </row>
    <row r="53" spans="2:13" ht="27.75" customHeight="1" thickBot="1" x14ac:dyDescent="0.2">
      <c r="B53" s="1248" t="s">
        <v>43</v>
      </c>
      <c r="C53" s="1249"/>
      <c r="D53" s="113"/>
      <c r="E53" s="1250" t="s">
        <v>44</v>
      </c>
      <c r="F53" s="1250"/>
      <c r="G53" s="1250"/>
      <c r="H53" s="1251"/>
      <c r="I53" s="114">
        <v>-7445</v>
      </c>
      <c r="J53" s="115">
        <v>-6133</v>
      </c>
      <c r="K53" s="115">
        <v>-890</v>
      </c>
      <c r="L53" s="115">
        <v>2180</v>
      </c>
      <c r="M53" s="116">
        <v>4636</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ZqLVAE4tYcnPwfwtZXhUVm/0CQz9V2wv+IdXkxgpMj09ilKj92tHw0EV52hNKKfgsGHLeps3ekXmiq9zqahJQ==" saltValue="CNbc8I8fzGHoFh2MtRZgE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549</v>
      </c>
      <c r="G54" s="125" t="s">
        <v>550</v>
      </c>
      <c r="H54" s="126" t="s">
        <v>551</v>
      </c>
    </row>
    <row r="55" spans="2:8" ht="52.5" customHeight="1" x14ac:dyDescent="0.15">
      <c r="B55" s="127"/>
      <c r="C55" s="1267" t="s">
        <v>47</v>
      </c>
      <c r="D55" s="1267"/>
      <c r="E55" s="1268"/>
      <c r="F55" s="128">
        <v>3609</v>
      </c>
      <c r="G55" s="128">
        <v>3612</v>
      </c>
      <c r="H55" s="129">
        <v>3085</v>
      </c>
    </row>
    <row r="56" spans="2:8" ht="52.5" customHeight="1" x14ac:dyDescent="0.15">
      <c r="B56" s="130"/>
      <c r="C56" s="1269" t="s">
        <v>48</v>
      </c>
      <c r="D56" s="1269"/>
      <c r="E56" s="1270"/>
      <c r="F56" s="131">
        <v>46</v>
      </c>
      <c r="G56" s="131">
        <v>46</v>
      </c>
      <c r="H56" s="132">
        <v>46</v>
      </c>
    </row>
    <row r="57" spans="2:8" ht="53.25" customHeight="1" x14ac:dyDescent="0.15">
      <c r="B57" s="130"/>
      <c r="C57" s="1271" t="s">
        <v>49</v>
      </c>
      <c r="D57" s="1271"/>
      <c r="E57" s="1272"/>
      <c r="F57" s="133">
        <v>4535</v>
      </c>
      <c r="G57" s="133">
        <v>4302</v>
      </c>
      <c r="H57" s="134">
        <v>3879</v>
      </c>
    </row>
    <row r="58" spans="2:8" ht="45.75" customHeight="1" x14ac:dyDescent="0.15">
      <c r="B58" s="135"/>
      <c r="C58" s="1259" t="s">
        <v>581</v>
      </c>
      <c r="D58" s="1260"/>
      <c r="E58" s="1261"/>
      <c r="F58" s="136">
        <v>4123</v>
      </c>
      <c r="G58" s="136">
        <v>3875</v>
      </c>
      <c r="H58" s="137">
        <v>3108</v>
      </c>
    </row>
    <row r="59" spans="2:8" ht="45.75" customHeight="1" x14ac:dyDescent="0.15">
      <c r="B59" s="135"/>
      <c r="C59" s="1259" t="s">
        <v>582</v>
      </c>
      <c r="D59" s="1260"/>
      <c r="E59" s="1261"/>
      <c r="F59" s="136">
        <v>296</v>
      </c>
      <c r="G59" s="136">
        <v>296</v>
      </c>
      <c r="H59" s="137">
        <v>296</v>
      </c>
    </row>
    <row r="60" spans="2:8" ht="45.75" customHeight="1" x14ac:dyDescent="0.15">
      <c r="B60" s="135"/>
      <c r="C60" s="1259" t="s">
        <v>583</v>
      </c>
      <c r="D60" s="1260"/>
      <c r="E60" s="1261"/>
      <c r="F60" s="136">
        <v>6</v>
      </c>
      <c r="G60" s="136">
        <v>8</v>
      </c>
      <c r="H60" s="137">
        <v>230</v>
      </c>
    </row>
    <row r="61" spans="2:8" ht="45.75" customHeight="1" x14ac:dyDescent="0.15">
      <c r="B61" s="135"/>
      <c r="C61" s="1259" t="s">
        <v>584</v>
      </c>
      <c r="D61" s="1260"/>
      <c r="E61" s="1261"/>
      <c r="F61" s="136">
        <v>82</v>
      </c>
      <c r="G61" s="136">
        <v>73</v>
      </c>
      <c r="H61" s="137">
        <v>140</v>
      </c>
    </row>
    <row r="62" spans="2:8" ht="45.75" customHeight="1" thickBot="1" x14ac:dyDescent="0.2">
      <c r="B62" s="138"/>
      <c r="C62" s="1262" t="s">
        <v>585</v>
      </c>
      <c r="D62" s="1263"/>
      <c r="E62" s="1264"/>
      <c r="F62" s="139" t="s">
        <v>586</v>
      </c>
      <c r="G62" s="139" t="s">
        <v>586</v>
      </c>
      <c r="H62" s="140">
        <v>31</v>
      </c>
    </row>
    <row r="63" spans="2:8" ht="52.5" customHeight="1" thickBot="1" x14ac:dyDescent="0.2">
      <c r="B63" s="141"/>
      <c r="C63" s="1265" t="s">
        <v>50</v>
      </c>
      <c r="D63" s="1265"/>
      <c r="E63" s="1266"/>
      <c r="F63" s="142">
        <v>8190</v>
      </c>
      <c r="G63" s="142">
        <v>7960</v>
      </c>
      <c r="H63" s="143">
        <v>7010</v>
      </c>
    </row>
    <row r="64" spans="2:8" ht="15" customHeight="1" x14ac:dyDescent="0.15"/>
  </sheetData>
  <sheetProtection algorithmName="SHA-512" hashValue="BvKxiZncHZatLV6knIqxlQ8ek3IzY/RcsBWVgYwSDvsVB3W4IG9yxRm4htWoPq/1gddSwk3krQKKREEayohmfg==" saltValue="cyT91bNo0pmEK11XF3+I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589</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589</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590</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591</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592</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593</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547</v>
      </c>
      <c r="BQ50" s="1307"/>
      <c r="BR50" s="1307"/>
      <c r="BS50" s="1307"/>
      <c r="BT50" s="1307"/>
      <c r="BU50" s="1307"/>
      <c r="BV50" s="1307"/>
      <c r="BW50" s="1307"/>
      <c r="BX50" s="1307" t="s">
        <v>548</v>
      </c>
      <c r="BY50" s="1307"/>
      <c r="BZ50" s="1307"/>
      <c r="CA50" s="1307"/>
      <c r="CB50" s="1307"/>
      <c r="CC50" s="1307"/>
      <c r="CD50" s="1307"/>
      <c r="CE50" s="1307"/>
      <c r="CF50" s="1307" t="s">
        <v>549</v>
      </c>
      <c r="CG50" s="1307"/>
      <c r="CH50" s="1307"/>
      <c r="CI50" s="1307"/>
      <c r="CJ50" s="1307"/>
      <c r="CK50" s="1307"/>
      <c r="CL50" s="1307"/>
      <c r="CM50" s="1307"/>
      <c r="CN50" s="1307" t="s">
        <v>550</v>
      </c>
      <c r="CO50" s="1307"/>
      <c r="CP50" s="1307"/>
      <c r="CQ50" s="1307"/>
      <c r="CR50" s="1307"/>
      <c r="CS50" s="1307"/>
      <c r="CT50" s="1307"/>
      <c r="CU50" s="1307"/>
      <c r="CV50" s="1307" t="s">
        <v>551</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594</v>
      </c>
      <c r="AO51" s="1311"/>
      <c r="AP51" s="1311"/>
      <c r="AQ51" s="1311"/>
      <c r="AR51" s="1311"/>
      <c r="AS51" s="1311"/>
      <c r="AT51" s="1311"/>
      <c r="AU51" s="1311"/>
      <c r="AV51" s="1311"/>
      <c r="AW51" s="1311"/>
      <c r="AX51" s="1311"/>
      <c r="AY51" s="1311"/>
      <c r="AZ51" s="1311"/>
      <c r="BA51" s="1311"/>
      <c r="BB51" s="1311" t="s">
        <v>595</v>
      </c>
      <c r="BC51" s="1311"/>
      <c r="BD51" s="1311"/>
      <c r="BE51" s="1311"/>
      <c r="BF51" s="1311"/>
      <c r="BG51" s="1311"/>
      <c r="BH51" s="1311"/>
      <c r="BI51" s="1311"/>
      <c r="BJ51" s="1311"/>
      <c r="BK51" s="1311"/>
      <c r="BL51" s="1311"/>
      <c r="BM51" s="1311"/>
      <c r="BN51" s="1311"/>
      <c r="BO51" s="1311"/>
      <c r="BP51" s="1312"/>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v>10.1</v>
      </c>
      <c r="CO51" s="1312"/>
      <c r="CP51" s="1312"/>
      <c r="CQ51" s="1312"/>
      <c r="CR51" s="1312"/>
      <c r="CS51" s="1312"/>
      <c r="CT51" s="1312"/>
      <c r="CU51" s="1312"/>
      <c r="CV51" s="1312">
        <v>20.7</v>
      </c>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596</v>
      </c>
      <c r="BC53" s="1311"/>
      <c r="BD53" s="1311"/>
      <c r="BE53" s="1311"/>
      <c r="BF53" s="1311"/>
      <c r="BG53" s="1311"/>
      <c r="BH53" s="1311"/>
      <c r="BI53" s="1311"/>
      <c r="BJ53" s="1311"/>
      <c r="BK53" s="1311"/>
      <c r="BL53" s="1311"/>
      <c r="BM53" s="1311"/>
      <c r="BN53" s="1311"/>
      <c r="BO53" s="1311"/>
      <c r="BP53" s="1312">
        <v>55</v>
      </c>
      <c r="BQ53" s="1312"/>
      <c r="BR53" s="1312"/>
      <c r="BS53" s="1312"/>
      <c r="BT53" s="1312"/>
      <c r="BU53" s="1312"/>
      <c r="BV53" s="1312"/>
      <c r="BW53" s="1312"/>
      <c r="BX53" s="1312">
        <v>56.7</v>
      </c>
      <c r="BY53" s="1312"/>
      <c r="BZ53" s="1312"/>
      <c r="CA53" s="1312"/>
      <c r="CB53" s="1312"/>
      <c r="CC53" s="1312"/>
      <c r="CD53" s="1312"/>
      <c r="CE53" s="1312"/>
      <c r="CF53" s="1312">
        <v>58.3</v>
      </c>
      <c r="CG53" s="1312"/>
      <c r="CH53" s="1312"/>
      <c r="CI53" s="1312"/>
      <c r="CJ53" s="1312"/>
      <c r="CK53" s="1312"/>
      <c r="CL53" s="1312"/>
      <c r="CM53" s="1312"/>
      <c r="CN53" s="1312">
        <v>57.8</v>
      </c>
      <c r="CO53" s="1312"/>
      <c r="CP53" s="1312"/>
      <c r="CQ53" s="1312"/>
      <c r="CR53" s="1312"/>
      <c r="CS53" s="1312"/>
      <c r="CT53" s="1312"/>
      <c r="CU53" s="1312"/>
      <c r="CV53" s="1312">
        <v>58.8</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597</v>
      </c>
      <c r="AO55" s="1307"/>
      <c r="AP55" s="1307"/>
      <c r="AQ55" s="1307"/>
      <c r="AR55" s="1307"/>
      <c r="AS55" s="1307"/>
      <c r="AT55" s="1307"/>
      <c r="AU55" s="1307"/>
      <c r="AV55" s="1307"/>
      <c r="AW55" s="1307"/>
      <c r="AX55" s="1307"/>
      <c r="AY55" s="1307"/>
      <c r="AZ55" s="1307"/>
      <c r="BA55" s="1307"/>
      <c r="BB55" s="1311" t="s">
        <v>595</v>
      </c>
      <c r="BC55" s="1311"/>
      <c r="BD55" s="1311"/>
      <c r="BE55" s="1311"/>
      <c r="BF55" s="1311"/>
      <c r="BG55" s="1311"/>
      <c r="BH55" s="1311"/>
      <c r="BI55" s="1311"/>
      <c r="BJ55" s="1311"/>
      <c r="BK55" s="1311"/>
      <c r="BL55" s="1311"/>
      <c r="BM55" s="1311"/>
      <c r="BN55" s="1311"/>
      <c r="BO55" s="1311"/>
      <c r="BP55" s="1312">
        <v>6.5</v>
      </c>
      <c r="BQ55" s="1312"/>
      <c r="BR55" s="1312"/>
      <c r="BS55" s="1312"/>
      <c r="BT55" s="1312"/>
      <c r="BU55" s="1312"/>
      <c r="BV55" s="1312"/>
      <c r="BW55" s="1312"/>
      <c r="BX55" s="1312">
        <v>5.8</v>
      </c>
      <c r="BY55" s="1312"/>
      <c r="BZ55" s="1312"/>
      <c r="CA55" s="1312"/>
      <c r="CB55" s="1312"/>
      <c r="CC55" s="1312"/>
      <c r="CD55" s="1312"/>
      <c r="CE55" s="1312"/>
      <c r="CF55" s="1312">
        <v>2.7</v>
      </c>
      <c r="CG55" s="1312"/>
      <c r="CH55" s="1312"/>
      <c r="CI55" s="1312"/>
      <c r="CJ55" s="1312"/>
      <c r="CK55" s="1312"/>
      <c r="CL55" s="1312"/>
      <c r="CM55" s="1312"/>
      <c r="CN55" s="1312">
        <v>0.5</v>
      </c>
      <c r="CO55" s="1312"/>
      <c r="CP55" s="1312"/>
      <c r="CQ55" s="1312"/>
      <c r="CR55" s="1312"/>
      <c r="CS55" s="1312"/>
      <c r="CT55" s="1312"/>
      <c r="CU55" s="1312"/>
      <c r="CV55" s="1312">
        <v>5.9</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596</v>
      </c>
      <c r="BC57" s="1311"/>
      <c r="BD57" s="1311"/>
      <c r="BE57" s="1311"/>
      <c r="BF57" s="1311"/>
      <c r="BG57" s="1311"/>
      <c r="BH57" s="1311"/>
      <c r="BI57" s="1311"/>
      <c r="BJ57" s="1311"/>
      <c r="BK57" s="1311"/>
      <c r="BL57" s="1311"/>
      <c r="BM57" s="1311"/>
      <c r="BN57" s="1311"/>
      <c r="BO57" s="1311"/>
      <c r="BP57" s="1312">
        <v>57.2</v>
      </c>
      <c r="BQ57" s="1312"/>
      <c r="BR57" s="1312"/>
      <c r="BS57" s="1312"/>
      <c r="BT57" s="1312"/>
      <c r="BU57" s="1312"/>
      <c r="BV57" s="1312"/>
      <c r="BW57" s="1312"/>
      <c r="BX57" s="1312">
        <v>58.6</v>
      </c>
      <c r="BY57" s="1312"/>
      <c r="BZ57" s="1312"/>
      <c r="CA57" s="1312"/>
      <c r="CB57" s="1312"/>
      <c r="CC57" s="1312"/>
      <c r="CD57" s="1312"/>
      <c r="CE57" s="1312"/>
      <c r="CF57" s="1312">
        <v>60.2</v>
      </c>
      <c r="CG57" s="1312"/>
      <c r="CH57" s="1312"/>
      <c r="CI57" s="1312"/>
      <c r="CJ57" s="1312"/>
      <c r="CK57" s="1312"/>
      <c r="CL57" s="1312"/>
      <c r="CM57" s="1312"/>
      <c r="CN57" s="1312">
        <v>60.4</v>
      </c>
      <c r="CO57" s="1312"/>
      <c r="CP57" s="1312"/>
      <c r="CQ57" s="1312"/>
      <c r="CR57" s="1312"/>
      <c r="CS57" s="1312"/>
      <c r="CT57" s="1312"/>
      <c r="CU57" s="1312"/>
      <c r="CV57" s="1312">
        <v>61.9</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598</v>
      </c>
    </row>
    <row r="64" spans="1:109" x14ac:dyDescent="0.15">
      <c r="B64" s="1282"/>
      <c r="G64" s="1289"/>
      <c r="I64" s="1322"/>
      <c r="J64" s="1322"/>
      <c r="K64" s="1322"/>
      <c r="L64" s="1322"/>
      <c r="M64" s="1322"/>
      <c r="N64" s="1323"/>
      <c r="AM64" s="1289"/>
      <c r="AN64" s="1289" t="s">
        <v>591</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599</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593</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547</v>
      </c>
      <c r="BQ72" s="1307"/>
      <c r="BR72" s="1307"/>
      <c r="BS72" s="1307"/>
      <c r="BT72" s="1307"/>
      <c r="BU72" s="1307"/>
      <c r="BV72" s="1307"/>
      <c r="BW72" s="1307"/>
      <c r="BX72" s="1307" t="s">
        <v>548</v>
      </c>
      <c r="BY72" s="1307"/>
      <c r="BZ72" s="1307"/>
      <c r="CA72" s="1307"/>
      <c r="CB72" s="1307"/>
      <c r="CC72" s="1307"/>
      <c r="CD72" s="1307"/>
      <c r="CE72" s="1307"/>
      <c r="CF72" s="1307" t="s">
        <v>549</v>
      </c>
      <c r="CG72" s="1307"/>
      <c r="CH72" s="1307"/>
      <c r="CI72" s="1307"/>
      <c r="CJ72" s="1307"/>
      <c r="CK72" s="1307"/>
      <c r="CL72" s="1307"/>
      <c r="CM72" s="1307"/>
      <c r="CN72" s="1307" t="s">
        <v>550</v>
      </c>
      <c r="CO72" s="1307"/>
      <c r="CP72" s="1307"/>
      <c r="CQ72" s="1307"/>
      <c r="CR72" s="1307"/>
      <c r="CS72" s="1307"/>
      <c r="CT72" s="1307"/>
      <c r="CU72" s="1307"/>
      <c r="CV72" s="1307" t="s">
        <v>551</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594</v>
      </c>
      <c r="AO73" s="1311"/>
      <c r="AP73" s="1311"/>
      <c r="AQ73" s="1311"/>
      <c r="AR73" s="1311"/>
      <c r="AS73" s="1311"/>
      <c r="AT73" s="1311"/>
      <c r="AU73" s="1311"/>
      <c r="AV73" s="1311"/>
      <c r="AW73" s="1311"/>
      <c r="AX73" s="1311"/>
      <c r="AY73" s="1311"/>
      <c r="AZ73" s="1311"/>
      <c r="BA73" s="1311"/>
      <c r="BB73" s="1311" t="s">
        <v>595</v>
      </c>
      <c r="BC73" s="1311"/>
      <c r="BD73" s="1311"/>
      <c r="BE73" s="1311"/>
      <c r="BF73" s="1311"/>
      <c r="BG73" s="1311"/>
      <c r="BH73" s="1311"/>
      <c r="BI73" s="1311"/>
      <c r="BJ73" s="1311"/>
      <c r="BK73" s="1311"/>
      <c r="BL73" s="1311"/>
      <c r="BM73" s="1311"/>
      <c r="BN73" s="1311"/>
      <c r="BO73" s="1311"/>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v>10.1</v>
      </c>
      <c r="CO73" s="1312"/>
      <c r="CP73" s="1312"/>
      <c r="CQ73" s="1312"/>
      <c r="CR73" s="1312"/>
      <c r="CS73" s="1312"/>
      <c r="CT73" s="1312"/>
      <c r="CU73" s="1312"/>
      <c r="CV73" s="1312">
        <v>20.7</v>
      </c>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600</v>
      </c>
      <c r="BC75" s="1311"/>
      <c r="BD75" s="1311"/>
      <c r="BE75" s="1311"/>
      <c r="BF75" s="1311"/>
      <c r="BG75" s="1311"/>
      <c r="BH75" s="1311"/>
      <c r="BI75" s="1311"/>
      <c r="BJ75" s="1311"/>
      <c r="BK75" s="1311"/>
      <c r="BL75" s="1311"/>
      <c r="BM75" s="1311"/>
      <c r="BN75" s="1311"/>
      <c r="BO75" s="1311"/>
      <c r="BP75" s="1312">
        <v>0.4</v>
      </c>
      <c r="BQ75" s="1312"/>
      <c r="BR75" s="1312"/>
      <c r="BS75" s="1312"/>
      <c r="BT75" s="1312"/>
      <c r="BU75" s="1312"/>
      <c r="BV75" s="1312"/>
      <c r="BW75" s="1312"/>
      <c r="BX75" s="1312">
        <v>0.4</v>
      </c>
      <c r="BY75" s="1312"/>
      <c r="BZ75" s="1312"/>
      <c r="CA75" s="1312"/>
      <c r="CB75" s="1312"/>
      <c r="CC75" s="1312"/>
      <c r="CD75" s="1312"/>
      <c r="CE75" s="1312"/>
      <c r="CF75" s="1312">
        <v>0.7</v>
      </c>
      <c r="CG75" s="1312"/>
      <c r="CH75" s="1312"/>
      <c r="CI75" s="1312"/>
      <c r="CJ75" s="1312"/>
      <c r="CK75" s="1312"/>
      <c r="CL75" s="1312"/>
      <c r="CM75" s="1312"/>
      <c r="CN75" s="1312">
        <v>1.6</v>
      </c>
      <c r="CO75" s="1312"/>
      <c r="CP75" s="1312"/>
      <c r="CQ75" s="1312"/>
      <c r="CR75" s="1312"/>
      <c r="CS75" s="1312"/>
      <c r="CT75" s="1312"/>
      <c r="CU75" s="1312"/>
      <c r="CV75" s="1312">
        <v>2.2999999999999998</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597</v>
      </c>
      <c r="AO77" s="1307"/>
      <c r="AP77" s="1307"/>
      <c r="AQ77" s="1307"/>
      <c r="AR77" s="1307"/>
      <c r="AS77" s="1307"/>
      <c r="AT77" s="1307"/>
      <c r="AU77" s="1307"/>
      <c r="AV77" s="1307"/>
      <c r="AW77" s="1307"/>
      <c r="AX77" s="1307"/>
      <c r="AY77" s="1307"/>
      <c r="AZ77" s="1307"/>
      <c r="BA77" s="1307"/>
      <c r="BB77" s="1311" t="s">
        <v>595</v>
      </c>
      <c r="BC77" s="1311"/>
      <c r="BD77" s="1311"/>
      <c r="BE77" s="1311"/>
      <c r="BF77" s="1311"/>
      <c r="BG77" s="1311"/>
      <c r="BH77" s="1311"/>
      <c r="BI77" s="1311"/>
      <c r="BJ77" s="1311"/>
      <c r="BK77" s="1311"/>
      <c r="BL77" s="1311"/>
      <c r="BM77" s="1311"/>
      <c r="BN77" s="1311"/>
      <c r="BO77" s="1311"/>
      <c r="BP77" s="1312">
        <v>6.5</v>
      </c>
      <c r="BQ77" s="1312"/>
      <c r="BR77" s="1312"/>
      <c r="BS77" s="1312"/>
      <c r="BT77" s="1312"/>
      <c r="BU77" s="1312"/>
      <c r="BV77" s="1312"/>
      <c r="BW77" s="1312"/>
      <c r="BX77" s="1312">
        <v>5.8</v>
      </c>
      <c r="BY77" s="1312"/>
      <c r="BZ77" s="1312"/>
      <c r="CA77" s="1312"/>
      <c r="CB77" s="1312"/>
      <c r="CC77" s="1312"/>
      <c r="CD77" s="1312"/>
      <c r="CE77" s="1312"/>
      <c r="CF77" s="1312">
        <v>2.7</v>
      </c>
      <c r="CG77" s="1312"/>
      <c r="CH77" s="1312"/>
      <c r="CI77" s="1312"/>
      <c r="CJ77" s="1312"/>
      <c r="CK77" s="1312"/>
      <c r="CL77" s="1312"/>
      <c r="CM77" s="1312"/>
      <c r="CN77" s="1312">
        <v>0.5</v>
      </c>
      <c r="CO77" s="1312"/>
      <c r="CP77" s="1312"/>
      <c r="CQ77" s="1312"/>
      <c r="CR77" s="1312"/>
      <c r="CS77" s="1312"/>
      <c r="CT77" s="1312"/>
      <c r="CU77" s="1312"/>
      <c r="CV77" s="1312">
        <v>5.9</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600</v>
      </c>
      <c r="BC79" s="1311"/>
      <c r="BD79" s="1311"/>
      <c r="BE79" s="1311"/>
      <c r="BF79" s="1311"/>
      <c r="BG79" s="1311"/>
      <c r="BH79" s="1311"/>
      <c r="BI79" s="1311"/>
      <c r="BJ79" s="1311"/>
      <c r="BK79" s="1311"/>
      <c r="BL79" s="1311"/>
      <c r="BM79" s="1311"/>
      <c r="BN79" s="1311"/>
      <c r="BO79" s="1311"/>
      <c r="BP79" s="1312">
        <v>5.9</v>
      </c>
      <c r="BQ79" s="1312"/>
      <c r="BR79" s="1312"/>
      <c r="BS79" s="1312"/>
      <c r="BT79" s="1312"/>
      <c r="BU79" s="1312"/>
      <c r="BV79" s="1312"/>
      <c r="BW79" s="1312"/>
      <c r="BX79" s="1312">
        <v>5.3</v>
      </c>
      <c r="BY79" s="1312"/>
      <c r="BZ79" s="1312"/>
      <c r="CA79" s="1312"/>
      <c r="CB79" s="1312"/>
      <c r="CC79" s="1312"/>
      <c r="CD79" s="1312"/>
      <c r="CE79" s="1312"/>
      <c r="CF79" s="1312">
        <v>5</v>
      </c>
      <c r="CG79" s="1312"/>
      <c r="CH79" s="1312"/>
      <c r="CI79" s="1312"/>
      <c r="CJ79" s="1312"/>
      <c r="CK79" s="1312"/>
      <c r="CL79" s="1312"/>
      <c r="CM79" s="1312"/>
      <c r="CN79" s="1312">
        <v>5.0999999999999996</v>
      </c>
      <c r="CO79" s="1312"/>
      <c r="CP79" s="1312"/>
      <c r="CQ79" s="1312"/>
      <c r="CR79" s="1312"/>
      <c r="CS79" s="1312"/>
      <c r="CT79" s="1312"/>
      <c r="CU79" s="1312"/>
      <c r="CV79" s="1312">
        <v>5.2</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KHRrdWfJcRwKzXON+4g7D9iYFrWSCsVctCXQbKQLr8DeqWIhzq6ewCIfLU/n7oul8iQoWGJ9wTB89kI/YczDbw==" saltValue="dBH4qWLKo/Qqeq12NnV5U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494</v>
      </c>
    </row>
  </sheetData>
  <sheetProtection algorithmName="SHA-512" hashValue="MNueaGoVqtzaRWltRP21xU76J+w5lOFYsPZKtP74L+YEFmkiP661b+HXLQULaL8XkAOluue6XyJNQ+nRwLYkNg==" saltValue="snqn42F20r43LtUI0Mk0V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494</v>
      </c>
    </row>
  </sheetData>
  <sheetProtection algorithmName="SHA-512" hashValue="mmnDvAqsMsl6In/mAeW5KMqWPGu6h92UrPpL84gl3pq3NzcWl1YpSQnz3PPhlCCQUI2dqWMpxfrQnHkJv9cD7Q==" saltValue="uD35LpCzu+6Z1X/5bJS+D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544</v>
      </c>
      <c r="G2" s="157"/>
      <c r="H2" s="158"/>
    </row>
    <row r="3" spans="1:8" x14ac:dyDescent="0.15">
      <c r="A3" s="154" t="s">
        <v>537</v>
      </c>
      <c r="B3" s="159"/>
      <c r="C3" s="160"/>
      <c r="D3" s="161">
        <v>18311</v>
      </c>
      <c r="E3" s="162"/>
      <c r="F3" s="163">
        <v>63257</v>
      </c>
      <c r="G3" s="164"/>
      <c r="H3" s="165"/>
    </row>
    <row r="4" spans="1:8" x14ac:dyDescent="0.15">
      <c r="A4" s="166"/>
      <c r="B4" s="167"/>
      <c r="C4" s="168"/>
      <c r="D4" s="169">
        <v>16040</v>
      </c>
      <c r="E4" s="170"/>
      <c r="F4" s="171">
        <v>27259</v>
      </c>
      <c r="G4" s="172"/>
      <c r="H4" s="173"/>
    </row>
    <row r="5" spans="1:8" x14ac:dyDescent="0.15">
      <c r="A5" s="154" t="s">
        <v>539</v>
      </c>
      <c r="B5" s="159"/>
      <c r="C5" s="160"/>
      <c r="D5" s="161">
        <v>16193</v>
      </c>
      <c r="E5" s="162"/>
      <c r="F5" s="163">
        <v>52308</v>
      </c>
      <c r="G5" s="164"/>
      <c r="H5" s="165"/>
    </row>
    <row r="6" spans="1:8" x14ac:dyDescent="0.15">
      <c r="A6" s="166"/>
      <c r="B6" s="167"/>
      <c r="C6" s="168"/>
      <c r="D6" s="169">
        <v>14231</v>
      </c>
      <c r="E6" s="170"/>
      <c r="F6" s="171">
        <v>28695</v>
      </c>
      <c r="G6" s="172"/>
      <c r="H6" s="173"/>
    </row>
    <row r="7" spans="1:8" x14ac:dyDescent="0.15">
      <c r="A7" s="154" t="s">
        <v>540</v>
      </c>
      <c r="B7" s="159"/>
      <c r="C7" s="160"/>
      <c r="D7" s="161">
        <v>27181</v>
      </c>
      <c r="E7" s="162"/>
      <c r="F7" s="163">
        <v>46402</v>
      </c>
      <c r="G7" s="164"/>
      <c r="H7" s="165"/>
    </row>
    <row r="8" spans="1:8" x14ac:dyDescent="0.15">
      <c r="A8" s="166"/>
      <c r="B8" s="167"/>
      <c r="C8" s="168"/>
      <c r="D8" s="169">
        <v>19678</v>
      </c>
      <c r="E8" s="170"/>
      <c r="F8" s="171">
        <v>26897</v>
      </c>
      <c r="G8" s="172"/>
      <c r="H8" s="173"/>
    </row>
    <row r="9" spans="1:8" x14ac:dyDescent="0.15">
      <c r="A9" s="154" t="s">
        <v>541</v>
      </c>
      <c r="B9" s="159"/>
      <c r="C9" s="160"/>
      <c r="D9" s="161">
        <v>67413</v>
      </c>
      <c r="E9" s="162"/>
      <c r="F9" s="163">
        <v>66343</v>
      </c>
      <c r="G9" s="164"/>
      <c r="H9" s="165"/>
    </row>
    <row r="10" spans="1:8" x14ac:dyDescent="0.15">
      <c r="A10" s="166"/>
      <c r="B10" s="167"/>
      <c r="C10" s="168"/>
      <c r="D10" s="169">
        <v>32984</v>
      </c>
      <c r="E10" s="170"/>
      <c r="F10" s="171">
        <v>34529</v>
      </c>
      <c r="G10" s="172"/>
      <c r="H10" s="173"/>
    </row>
    <row r="11" spans="1:8" x14ac:dyDescent="0.15">
      <c r="A11" s="154" t="s">
        <v>542</v>
      </c>
      <c r="B11" s="159"/>
      <c r="C11" s="160"/>
      <c r="D11" s="161">
        <v>36251</v>
      </c>
      <c r="E11" s="162"/>
      <c r="F11" s="163">
        <v>56416</v>
      </c>
      <c r="G11" s="164"/>
      <c r="H11" s="165"/>
    </row>
    <row r="12" spans="1:8" x14ac:dyDescent="0.15">
      <c r="A12" s="166"/>
      <c r="B12" s="167"/>
      <c r="C12" s="174"/>
      <c r="D12" s="169">
        <v>23075</v>
      </c>
      <c r="E12" s="170"/>
      <c r="F12" s="171">
        <v>32623</v>
      </c>
      <c r="G12" s="172"/>
      <c r="H12" s="173"/>
    </row>
    <row r="13" spans="1:8" x14ac:dyDescent="0.15">
      <c r="A13" s="154"/>
      <c r="B13" s="159"/>
      <c r="C13" s="175"/>
      <c r="D13" s="176">
        <v>33070</v>
      </c>
      <c r="E13" s="177"/>
      <c r="F13" s="178">
        <v>56945</v>
      </c>
      <c r="G13" s="179"/>
      <c r="H13" s="165"/>
    </row>
    <row r="14" spans="1:8" x14ac:dyDescent="0.15">
      <c r="A14" s="166"/>
      <c r="B14" s="167"/>
      <c r="C14" s="168"/>
      <c r="D14" s="169">
        <v>21202</v>
      </c>
      <c r="E14" s="170"/>
      <c r="F14" s="171">
        <v>30001</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5.81</v>
      </c>
      <c r="C19" s="180">
        <f>ROUND(VALUE(SUBSTITUTE(実質収支比率等に係る経年分析!G$48,"▲","-")),2)</f>
        <v>6.5</v>
      </c>
      <c r="D19" s="180">
        <f>ROUND(VALUE(SUBSTITUTE(実質収支比率等に係る経年分析!H$48,"▲","-")),2)</f>
        <v>6.27</v>
      </c>
      <c r="E19" s="180">
        <f>ROUND(VALUE(SUBSTITUTE(実質収支比率等に係る経年分析!I$48,"▲","-")),2)</f>
        <v>5.41</v>
      </c>
      <c r="F19" s="180">
        <f>ROUND(VALUE(SUBSTITUTE(実質収支比率等に係る経年分析!J$48,"▲","-")),2)</f>
        <v>8.11</v>
      </c>
    </row>
    <row r="20" spans="1:11" x14ac:dyDescent="0.15">
      <c r="A20" s="180" t="s">
        <v>54</v>
      </c>
      <c r="B20" s="180">
        <f>ROUND(VALUE(SUBSTITUTE(実質収支比率等に係る経年分析!F$47,"▲","-")),2)</f>
        <v>15.34</v>
      </c>
      <c r="C20" s="180">
        <f>ROUND(VALUE(SUBSTITUTE(実質収支比率等に係る経年分析!G$47,"▲","-")),2)</f>
        <v>15.22</v>
      </c>
      <c r="D20" s="180">
        <f>ROUND(VALUE(SUBSTITUTE(実質収支比率等に係る経年分析!H$47,"▲","-")),2)</f>
        <v>15.11</v>
      </c>
      <c r="E20" s="180">
        <f>ROUND(VALUE(SUBSTITUTE(実質収支比率等に係る経年分析!I$47,"▲","-")),2)</f>
        <v>15.09</v>
      </c>
      <c r="F20" s="180">
        <f>ROUND(VALUE(SUBSTITUTE(実質収支比率等に係る経年分析!J$47,"▲","-")),2)</f>
        <v>12.43</v>
      </c>
    </row>
    <row r="21" spans="1:11" x14ac:dyDescent="0.15">
      <c r="A21" s="180" t="s">
        <v>55</v>
      </c>
      <c r="B21" s="180">
        <f>IF(ISNUMBER(VALUE(SUBSTITUTE(実質収支比率等に係る経年分析!F$49,"▲","-"))),ROUND(VALUE(SUBSTITUTE(実質収支比率等に係る経年分析!F$49,"▲","-")),2),NA())</f>
        <v>-1.28</v>
      </c>
      <c r="C21" s="180">
        <f>IF(ISNUMBER(VALUE(SUBSTITUTE(実質収支比率等に係る経年分析!G$49,"▲","-"))),ROUND(VALUE(SUBSTITUTE(実質収支比率等に係る経年分析!G$49,"▲","-")),2),NA())</f>
        <v>0.75</v>
      </c>
      <c r="D21" s="180">
        <f>IF(ISNUMBER(VALUE(SUBSTITUTE(実質収支比率等に係る経年分析!H$49,"▲","-"))),ROUND(VALUE(SUBSTITUTE(実質収支比率等に係る経年分析!H$49,"▲","-")),2),NA())</f>
        <v>-0.17</v>
      </c>
      <c r="E21" s="180">
        <f>IF(ISNUMBER(VALUE(SUBSTITUTE(実質収支比率等に係る経年分析!I$49,"▲","-"))),ROUND(VALUE(SUBSTITUTE(実質収支比率等に係る経年分析!I$49,"▲","-")),2),NA())</f>
        <v>-0.83</v>
      </c>
      <c r="F21" s="180">
        <f>IF(ISNUMBER(VALUE(SUBSTITUTE(実質収支比率等に係る経年分析!J$49,"▲","-"))),ROUND(VALUE(SUBSTITUTE(実質収支比率等に係る経年分析!J$49,"▲","-")),2),NA())</f>
        <v>0.77</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春雨墓苑事業特別会計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7.0000000000000007E-2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0.88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1.89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2.48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0.96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0.26</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0.44</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2.4500000000000002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2.94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1.91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1.61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2.06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5.73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6.49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6.26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8.11</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11.47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13.08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13.41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13.61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13.71</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3110</v>
      </c>
      <c r="E42" s="182"/>
      <c r="F42" s="182"/>
      <c r="G42" s="182">
        <f>'実質公債費比率（分子）の構造'!L$52</f>
        <v>3175</v>
      </c>
      <c r="H42" s="182"/>
      <c r="I42" s="182"/>
      <c r="J42" s="182">
        <f>'実質公債費比率（分子）の構造'!M$52</f>
        <v>3292</v>
      </c>
      <c r="K42" s="182"/>
      <c r="L42" s="182"/>
      <c r="M42" s="182">
        <f>'実質公債費比率（分子）の構造'!N$52</f>
        <v>3246</v>
      </c>
      <c r="N42" s="182"/>
      <c r="O42" s="182"/>
      <c r="P42" s="182">
        <f>'実質公債費比率（分子）の構造'!O$52</f>
        <v>3172</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408</v>
      </c>
      <c r="C45" s="182"/>
      <c r="D45" s="182"/>
      <c r="E45" s="182">
        <f>'実質公債費比率（分子）の構造'!L$49</f>
        <v>849</v>
      </c>
      <c r="F45" s="182"/>
      <c r="G45" s="182"/>
      <c r="H45" s="182">
        <f>'実質公債費比率（分子）の構造'!M$49</f>
        <v>736</v>
      </c>
      <c r="I45" s="182"/>
      <c r="J45" s="182"/>
      <c r="K45" s="182">
        <f>'実質公債費比率（分子）の構造'!N$49</f>
        <v>1092</v>
      </c>
      <c r="L45" s="182"/>
      <c r="M45" s="182"/>
      <c r="N45" s="182">
        <f>'実質公債費比率（分子）の構造'!O$49</f>
        <v>1487</v>
      </c>
      <c r="O45" s="182"/>
      <c r="P45" s="182"/>
    </row>
    <row r="46" spans="1:16" x14ac:dyDescent="0.15">
      <c r="A46" s="182" t="s">
        <v>66</v>
      </c>
      <c r="B46" s="182">
        <f>'実質公債費比率（分子）の構造'!K$48</f>
        <v>455</v>
      </c>
      <c r="C46" s="182"/>
      <c r="D46" s="182"/>
      <c r="E46" s="182">
        <f>'実質公債費比率（分子）の構造'!L$48</f>
        <v>480</v>
      </c>
      <c r="F46" s="182"/>
      <c r="G46" s="182"/>
      <c r="H46" s="182">
        <f>'実質公債費比率（分子）の構造'!M$48</f>
        <v>488</v>
      </c>
      <c r="I46" s="182"/>
      <c r="J46" s="182"/>
      <c r="K46" s="182">
        <f>'実質公債費比率（分子）の構造'!N$48</f>
        <v>525</v>
      </c>
      <c r="L46" s="182"/>
      <c r="M46" s="182"/>
      <c r="N46" s="182">
        <f>'実質公債費比率（分子）の構造'!O$48</f>
        <v>488</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2206</v>
      </c>
      <c r="C49" s="182"/>
      <c r="D49" s="182"/>
      <c r="E49" s="182">
        <f>'実質公債費比率（分子）の構造'!L$45</f>
        <v>2226</v>
      </c>
      <c r="F49" s="182"/>
      <c r="G49" s="182"/>
      <c r="H49" s="182">
        <f>'実質公債費比率（分子）の構造'!M$45</f>
        <v>2219</v>
      </c>
      <c r="I49" s="182"/>
      <c r="J49" s="182"/>
      <c r="K49" s="182">
        <f>'実質公債費比率（分子）の構造'!N$45</f>
        <v>2165</v>
      </c>
      <c r="L49" s="182"/>
      <c r="M49" s="182"/>
      <c r="N49" s="182">
        <f>'実質公債費比率（分子）の構造'!O$45</f>
        <v>2083</v>
      </c>
      <c r="O49" s="182"/>
      <c r="P49" s="182"/>
    </row>
    <row r="50" spans="1:16" x14ac:dyDescent="0.15">
      <c r="A50" s="182" t="s">
        <v>70</v>
      </c>
      <c r="B50" s="182" t="e">
        <f>NA()</f>
        <v>#N/A</v>
      </c>
      <c r="C50" s="182">
        <f>IF(ISNUMBER('実質公債費比率（分子）の構造'!K$53),'実質公債費比率（分子）の構造'!K$53,NA())</f>
        <v>-41</v>
      </c>
      <c r="D50" s="182" t="e">
        <f>NA()</f>
        <v>#N/A</v>
      </c>
      <c r="E50" s="182" t="e">
        <f>NA()</f>
        <v>#N/A</v>
      </c>
      <c r="F50" s="182">
        <f>IF(ISNUMBER('実質公債費比率（分子）の構造'!L$53),'実質公債費比率（分子）の構造'!L$53,NA())</f>
        <v>380</v>
      </c>
      <c r="G50" s="182" t="e">
        <f>NA()</f>
        <v>#N/A</v>
      </c>
      <c r="H50" s="182" t="e">
        <f>NA()</f>
        <v>#N/A</v>
      </c>
      <c r="I50" s="182">
        <f>IF(ISNUMBER('実質公債費比率（分子）の構造'!M$53),'実質公債費比率（分子）の構造'!M$53,NA())</f>
        <v>151</v>
      </c>
      <c r="J50" s="182" t="e">
        <f>NA()</f>
        <v>#N/A</v>
      </c>
      <c r="K50" s="182" t="e">
        <f>NA()</f>
        <v>#N/A</v>
      </c>
      <c r="L50" s="182">
        <f>IF(ISNUMBER('実質公債費比率（分子）の構造'!N$53),'実質公債費比率（分子）の構造'!N$53,NA())</f>
        <v>536</v>
      </c>
      <c r="M50" s="182" t="e">
        <f>NA()</f>
        <v>#N/A</v>
      </c>
      <c r="N50" s="182" t="e">
        <f>NA()</f>
        <v>#N/A</v>
      </c>
      <c r="O50" s="182">
        <f>IF(ISNUMBER('実質公債費比率（分子）の構造'!O$53),'実質公債費比率（分子）の構造'!O$53,NA())</f>
        <v>886</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30023</v>
      </c>
      <c r="E56" s="181"/>
      <c r="F56" s="181"/>
      <c r="G56" s="181">
        <f>'将来負担比率（分子）の構造'!J$52</f>
        <v>32449</v>
      </c>
      <c r="H56" s="181"/>
      <c r="I56" s="181"/>
      <c r="J56" s="181">
        <f>'将来負担比率（分子）の構造'!K$52</f>
        <v>33505</v>
      </c>
      <c r="K56" s="181"/>
      <c r="L56" s="181"/>
      <c r="M56" s="181">
        <f>'将来負担比率（分子）の構造'!L$52</f>
        <v>34415</v>
      </c>
      <c r="N56" s="181"/>
      <c r="O56" s="181"/>
      <c r="P56" s="181">
        <f>'将来負担比率（分子）の構造'!M$52</f>
        <v>34512</v>
      </c>
    </row>
    <row r="57" spans="1:16" x14ac:dyDescent="0.15">
      <c r="A57" s="181" t="s">
        <v>41</v>
      </c>
      <c r="B57" s="181"/>
      <c r="C57" s="181"/>
      <c r="D57" s="181">
        <f>'将来負担比率（分子）の構造'!I$51</f>
        <v>7348</v>
      </c>
      <c r="E57" s="181"/>
      <c r="F57" s="181"/>
      <c r="G57" s="181">
        <f>'将来負担比率（分子）の構造'!J$51</f>
        <v>7199</v>
      </c>
      <c r="H57" s="181"/>
      <c r="I57" s="181"/>
      <c r="J57" s="181">
        <f>'将来負担比率（分子）の構造'!K$51</f>
        <v>7572</v>
      </c>
      <c r="K57" s="181"/>
      <c r="L57" s="181"/>
      <c r="M57" s="181">
        <f>'将来負担比率（分子）の構造'!L$51</f>
        <v>8016</v>
      </c>
      <c r="N57" s="181"/>
      <c r="O57" s="181"/>
      <c r="P57" s="181">
        <f>'将来負担比率（分子）の構造'!M$51</f>
        <v>8175</v>
      </c>
    </row>
    <row r="58" spans="1:16" x14ac:dyDescent="0.15">
      <c r="A58" s="181" t="s">
        <v>40</v>
      </c>
      <c r="B58" s="181"/>
      <c r="C58" s="181"/>
      <c r="D58" s="181">
        <f>'将来負担比率（分子）の構造'!I$50</f>
        <v>8259</v>
      </c>
      <c r="E58" s="181"/>
      <c r="F58" s="181"/>
      <c r="G58" s="181">
        <f>'将来負担比率（分子）の構造'!J$50</f>
        <v>9036</v>
      </c>
      <c r="H58" s="181"/>
      <c r="I58" s="181"/>
      <c r="J58" s="181">
        <f>'将来負担比率（分子）の構造'!K$50</f>
        <v>9295</v>
      </c>
      <c r="K58" s="181"/>
      <c r="L58" s="181"/>
      <c r="M58" s="181">
        <f>'将来負担比率（分子）の構造'!L$50</f>
        <v>9548</v>
      </c>
      <c r="N58" s="181"/>
      <c r="O58" s="181"/>
      <c r="P58" s="181">
        <f>'将来負担比率（分子）の構造'!M$50</f>
        <v>8728</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227</v>
      </c>
      <c r="C61" s="181"/>
      <c r="D61" s="181"/>
      <c r="E61" s="181">
        <f>'将来負担比率（分子）の構造'!J$46</f>
        <v>217</v>
      </c>
      <c r="F61" s="181"/>
      <c r="G61" s="181"/>
      <c r="H61" s="181">
        <f>'将来負担比率（分子）の構造'!K$46</f>
        <v>1138</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4827</v>
      </c>
      <c r="C62" s="181"/>
      <c r="D62" s="181"/>
      <c r="E62" s="181">
        <f>'将来負担比率（分子）の構造'!J$45</f>
        <v>4630</v>
      </c>
      <c r="F62" s="181"/>
      <c r="G62" s="181"/>
      <c r="H62" s="181">
        <f>'将来負担比率（分子）の構造'!K$45</f>
        <v>4711</v>
      </c>
      <c r="I62" s="181"/>
      <c r="J62" s="181"/>
      <c r="K62" s="181">
        <f>'将来負担比率（分子）の構造'!L$45</f>
        <v>4637</v>
      </c>
      <c r="L62" s="181"/>
      <c r="M62" s="181"/>
      <c r="N62" s="181">
        <f>'将来負担比率（分子）の構造'!M$45</f>
        <v>4608</v>
      </c>
      <c r="O62" s="181"/>
      <c r="P62" s="181"/>
    </row>
    <row r="63" spans="1:16" x14ac:dyDescent="0.15">
      <c r="A63" s="181" t="s">
        <v>33</v>
      </c>
      <c r="B63" s="181">
        <f>'将来負担比率（分子）の構造'!I$44</f>
        <v>3492</v>
      </c>
      <c r="C63" s="181"/>
      <c r="D63" s="181"/>
      <c r="E63" s="181">
        <f>'将来負担比率（分子）の構造'!J$44</f>
        <v>8211</v>
      </c>
      <c r="F63" s="181"/>
      <c r="G63" s="181"/>
      <c r="H63" s="181">
        <f>'将来負担比率（分子）の構造'!K$44</f>
        <v>12889</v>
      </c>
      <c r="I63" s="181"/>
      <c r="J63" s="181"/>
      <c r="K63" s="181">
        <f>'将来負担比率（分子）の構造'!L$44</f>
        <v>15614</v>
      </c>
      <c r="L63" s="181"/>
      <c r="M63" s="181"/>
      <c r="N63" s="181">
        <f>'将来負担比率（分子）の構造'!M$44</f>
        <v>16973</v>
      </c>
      <c r="O63" s="181"/>
      <c r="P63" s="181"/>
    </row>
    <row r="64" spans="1:16" x14ac:dyDescent="0.15">
      <c r="A64" s="181" t="s">
        <v>32</v>
      </c>
      <c r="B64" s="181">
        <f>'将来負担比率（分子）の構造'!I$43</f>
        <v>6872</v>
      </c>
      <c r="C64" s="181"/>
      <c r="D64" s="181"/>
      <c r="E64" s="181">
        <f>'将来負担比率（分子）の構造'!J$43</f>
        <v>7127</v>
      </c>
      <c r="F64" s="181"/>
      <c r="G64" s="181"/>
      <c r="H64" s="181">
        <f>'将来負担比率（分子）の構造'!K$43</f>
        <v>7554</v>
      </c>
      <c r="I64" s="181"/>
      <c r="J64" s="181"/>
      <c r="K64" s="181">
        <f>'将来負担比率（分子）の構造'!L$43</f>
        <v>7656</v>
      </c>
      <c r="L64" s="181"/>
      <c r="M64" s="181"/>
      <c r="N64" s="181">
        <f>'将来負担比率（分子）の構造'!M$43</f>
        <v>7338</v>
      </c>
      <c r="O64" s="181"/>
      <c r="P64" s="181"/>
    </row>
    <row r="65" spans="1:16" x14ac:dyDescent="0.15">
      <c r="A65" s="181" t="s">
        <v>31</v>
      </c>
      <c r="B65" s="181" t="str">
        <f>'将来負担比率（分子）の構造'!I$42</f>
        <v>-</v>
      </c>
      <c r="C65" s="181"/>
      <c r="D65" s="181"/>
      <c r="E65" s="181" t="str">
        <f>'将来負担比率（分子）の構造'!J$42</f>
        <v>-</v>
      </c>
      <c r="F65" s="181"/>
      <c r="G65" s="181"/>
      <c r="H65" s="181">
        <f>'将来負担比率（分子）の構造'!K$42</f>
        <v>592</v>
      </c>
      <c r="I65" s="181"/>
      <c r="J65" s="181"/>
      <c r="K65" s="181">
        <f>'将来負担比率（分子）の構造'!L$42</f>
        <v>520</v>
      </c>
      <c r="L65" s="181"/>
      <c r="M65" s="181"/>
      <c r="N65" s="181">
        <f>'将来負担比率（分子）の構造'!M$42</f>
        <v>498</v>
      </c>
      <c r="O65" s="181"/>
      <c r="P65" s="181"/>
    </row>
    <row r="66" spans="1:16" x14ac:dyDescent="0.15">
      <c r="A66" s="181" t="s">
        <v>30</v>
      </c>
      <c r="B66" s="181">
        <f>'将来負担比率（分子）の構造'!I$41</f>
        <v>22768</v>
      </c>
      <c r="C66" s="181"/>
      <c r="D66" s="181"/>
      <c r="E66" s="181">
        <f>'将来負担比率（分子）の構造'!J$41</f>
        <v>22366</v>
      </c>
      <c r="F66" s="181"/>
      <c r="G66" s="181"/>
      <c r="H66" s="181">
        <f>'将来負担比率（分子）の構造'!K$41</f>
        <v>22598</v>
      </c>
      <c r="I66" s="181"/>
      <c r="J66" s="181"/>
      <c r="K66" s="181">
        <f>'将来負担比率（分子）の構造'!L$41</f>
        <v>25733</v>
      </c>
      <c r="L66" s="181"/>
      <c r="M66" s="181"/>
      <c r="N66" s="181">
        <f>'将来負担比率（分子）の構造'!M$41</f>
        <v>26636</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2180</v>
      </c>
      <c r="M67" s="181" t="e">
        <f>NA()</f>
        <v>#N/A</v>
      </c>
      <c r="N67" s="181" t="e">
        <f>NA()</f>
        <v>#N/A</v>
      </c>
      <c r="O67" s="181">
        <f>IF(ISNUMBER('将来負担比率（分子）の構造'!M$53), IF('将来負担比率（分子）の構造'!M$53 &lt; 0, 0, '将来負担比率（分子）の構造'!M$53), NA())</f>
        <v>4636</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3609</v>
      </c>
      <c r="C72" s="185">
        <f>基金残高に係る経年分析!G55</f>
        <v>3612</v>
      </c>
      <c r="D72" s="185">
        <f>基金残高に係る経年分析!H55</f>
        <v>3085</v>
      </c>
    </row>
    <row r="73" spans="1:16" x14ac:dyDescent="0.15">
      <c r="A73" s="184" t="s">
        <v>77</v>
      </c>
      <c r="B73" s="185">
        <f>基金残高に係る経年分析!F56</f>
        <v>46</v>
      </c>
      <c r="C73" s="185">
        <f>基金残高に係る経年分析!G56</f>
        <v>46</v>
      </c>
      <c r="D73" s="185">
        <f>基金残高に係る経年分析!H56</f>
        <v>46</v>
      </c>
    </row>
    <row r="74" spans="1:16" x14ac:dyDescent="0.15">
      <c r="A74" s="184" t="s">
        <v>78</v>
      </c>
      <c r="B74" s="185">
        <f>基金残高に係る経年分析!F57</f>
        <v>4535</v>
      </c>
      <c r="C74" s="185">
        <f>基金残高に係る経年分析!G57</f>
        <v>4302</v>
      </c>
      <c r="D74" s="185">
        <f>基金残高に係る経年分析!H57</f>
        <v>3879</v>
      </c>
    </row>
  </sheetData>
  <sheetProtection algorithmName="SHA-512" hashValue="Os19iDZBF0OvVJG2LiFbnqgXzM16L61/5Aa0ei+VIApKy8VZRqKVbOjNcVwB4uW+DWOY3pYNGM7rOi1BnW+Mjg==" saltValue="B39aETt6RQyXcBTrx4GCj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210</v>
      </c>
      <c r="DI1" s="762"/>
      <c r="DJ1" s="762"/>
      <c r="DK1" s="762"/>
      <c r="DL1" s="762"/>
      <c r="DM1" s="762"/>
      <c r="DN1" s="763"/>
      <c r="DO1" s="226"/>
      <c r="DP1" s="761" t="s">
        <v>211</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213</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214</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215</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216</v>
      </c>
      <c r="S4" s="704"/>
      <c r="T4" s="704"/>
      <c r="U4" s="704"/>
      <c r="V4" s="704"/>
      <c r="W4" s="704"/>
      <c r="X4" s="704"/>
      <c r="Y4" s="705"/>
      <c r="Z4" s="703" t="s">
        <v>217</v>
      </c>
      <c r="AA4" s="704"/>
      <c r="AB4" s="704"/>
      <c r="AC4" s="705"/>
      <c r="AD4" s="703" t="s">
        <v>218</v>
      </c>
      <c r="AE4" s="704"/>
      <c r="AF4" s="704"/>
      <c r="AG4" s="704"/>
      <c r="AH4" s="704"/>
      <c r="AI4" s="704"/>
      <c r="AJ4" s="704"/>
      <c r="AK4" s="705"/>
      <c r="AL4" s="703" t="s">
        <v>217</v>
      </c>
      <c r="AM4" s="704"/>
      <c r="AN4" s="704"/>
      <c r="AO4" s="705"/>
      <c r="AP4" s="764" t="s">
        <v>219</v>
      </c>
      <c r="AQ4" s="764"/>
      <c r="AR4" s="764"/>
      <c r="AS4" s="764"/>
      <c r="AT4" s="764"/>
      <c r="AU4" s="764"/>
      <c r="AV4" s="764"/>
      <c r="AW4" s="764"/>
      <c r="AX4" s="764"/>
      <c r="AY4" s="764"/>
      <c r="AZ4" s="764"/>
      <c r="BA4" s="764"/>
      <c r="BB4" s="764"/>
      <c r="BC4" s="764"/>
      <c r="BD4" s="764"/>
      <c r="BE4" s="764"/>
      <c r="BF4" s="764"/>
      <c r="BG4" s="764" t="s">
        <v>220</v>
      </c>
      <c r="BH4" s="764"/>
      <c r="BI4" s="764"/>
      <c r="BJ4" s="764"/>
      <c r="BK4" s="764"/>
      <c r="BL4" s="764"/>
      <c r="BM4" s="764"/>
      <c r="BN4" s="764"/>
      <c r="BO4" s="764" t="s">
        <v>217</v>
      </c>
      <c r="BP4" s="764"/>
      <c r="BQ4" s="764"/>
      <c r="BR4" s="764"/>
      <c r="BS4" s="764" t="s">
        <v>221</v>
      </c>
      <c r="BT4" s="764"/>
      <c r="BU4" s="764"/>
      <c r="BV4" s="764"/>
      <c r="BW4" s="764"/>
      <c r="BX4" s="764"/>
      <c r="BY4" s="764"/>
      <c r="BZ4" s="764"/>
      <c r="CA4" s="764"/>
      <c r="CB4" s="764"/>
      <c r="CD4" s="746" t="s">
        <v>222</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10" t="s">
        <v>223</v>
      </c>
      <c r="C5" s="711"/>
      <c r="D5" s="711"/>
      <c r="E5" s="711"/>
      <c r="F5" s="711"/>
      <c r="G5" s="711"/>
      <c r="H5" s="711"/>
      <c r="I5" s="711"/>
      <c r="J5" s="711"/>
      <c r="K5" s="711"/>
      <c r="L5" s="711"/>
      <c r="M5" s="711"/>
      <c r="N5" s="711"/>
      <c r="O5" s="711"/>
      <c r="P5" s="711"/>
      <c r="Q5" s="712"/>
      <c r="R5" s="697">
        <v>18876881</v>
      </c>
      <c r="S5" s="698"/>
      <c r="T5" s="698"/>
      <c r="U5" s="698"/>
      <c r="V5" s="698"/>
      <c r="W5" s="698"/>
      <c r="X5" s="698"/>
      <c r="Y5" s="741"/>
      <c r="Z5" s="759">
        <v>32.6</v>
      </c>
      <c r="AA5" s="759"/>
      <c r="AB5" s="759"/>
      <c r="AC5" s="759"/>
      <c r="AD5" s="760">
        <v>17321425</v>
      </c>
      <c r="AE5" s="760"/>
      <c r="AF5" s="760"/>
      <c r="AG5" s="760"/>
      <c r="AH5" s="760"/>
      <c r="AI5" s="760"/>
      <c r="AJ5" s="760"/>
      <c r="AK5" s="760"/>
      <c r="AL5" s="742">
        <v>73.5</v>
      </c>
      <c r="AM5" s="715"/>
      <c r="AN5" s="715"/>
      <c r="AO5" s="743"/>
      <c r="AP5" s="710" t="s">
        <v>224</v>
      </c>
      <c r="AQ5" s="711"/>
      <c r="AR5" s="711"/>
      <c r="AS5" s="711"/>
      <c r="AT5" s="711"/>
      <c r="AU5" s="711"/>
      <c r="AV5" s="711"/>
      <c r="AW5" s="711"/>
      <c r="AX5" s="711"/>
      <c r="AY5" s="711"/>
      <c r="AZ5" s="711"/>
      <c r="BA5" s="711"/>
      <c r="BB5" s="711"/>
      <c r="BC5" s="711"/>
      <c r="BD5" s="711"/>
      <c r="BE5" s="711"/>
      <c r="BF5" s="712"/>
      <c r="BG5" s="642">
        <v>17472454</v>
      </c>
      <c r="BH5" s="643"/>
      <c r="BI5" s="643"/>
      <c r="BJ5" s="643"/>
      <c r="BK5" s="643"/>
      <c r="BL5" s="643"/>
      <c r="BM5" s="643"/>
      <c r="BN5" s="644"/>
      <c r="BO5" s="675">
        <v>92.6</v>
      </c>
      <c r="BP5" s="675"/>
      <c r="BQ5" s="675"/>
      <c r="BR5" s="675"/>
      <c r="BS5" s="676">
        <v>151029</v>
      </c>
      <c r="BT5" s="676"/>
      <c r="BU5" s="676"/>
      <c r="BV5" s="676"/>
      <c r="BW5" s="676"/>
      <c r="BX5" s="676"/>
      <c r="BY5" s="676"/>
      <c r="BZ5" s="676"/>
      <c r="CA5" s="676"/>
      <c r="CB5" s="730"/>
      <c r="CD5" s="746" t="s">
        <v>219</v>
      </c>
      <c r="CE5" s="747"/>
      <c r="CF5" s="747"/>
      <c r="CG5" s="747"/>
      <c r="CH5" s="747"/>
      <c r="CI5" s="747"/>
      <c r="CJ5" s="747"/>
      <c r="CK5" s="747"/>
      <c r="CL5" s="747"/>
      <c r="CM5" s="747"/>
      <c r="CN5" s="747"/>
      <c r="CO5" s="747"/>
      <c r="CP5" s="747"/>
      <c r="CQ5" s="748"/>
      <c r="CR5" s="746" t="s">
        <v>225</v>
      </c>
      <c r="CS5" s="747"/>
      <c r="CT5" s="747"/>
      <c r="CU5" s="747"/>
      <c r="CV5" s="747"/>
      <c r="CW5" s="747"/>
      <c r="CX5" s="747"/>
      <c r="CY5" s="748"/>
      <c r="CZ5" s="746" t="s">
        <v>217</v>
      </c>
      <c r="DA5" s="747"/>
      <c r="DB5" s="747"/>
      <c r="DC5" s="748"/>
      <c r="DD5" s="746" t="s">
        <v>226</v>
      </c>
      <c r="DE5" s="747"/>
      <c r="DF5" s="747"/>
      <c r="DG5" s="747"/>
      <c r="DH5" s="747"/>
      <c r="DI5" s="747"/>
      <c r="DJ5" s="747"/>
      <c r="DK5" s="747"/>
      <c r="DL5" s="747"/>
      <c r="DM5" s="747"/>
      <c r="DN5" s="747"/>
      <c r="DO5" s="747"/>
      <c r="DP5" s="748"/>
      <c r="DQ5" s="746" t="s">
        <v>227</v>
      </c>
      <c r="DR5" s="747"/>
      <c r="DS5" s="747"/>
      <c r="DT5" s="747"/>
      <c r="DU5" s="747"/>
      <c r="DV5" s="747"/>
      <c r="DW5" s="747"/>
      <c r="DX5" s="747"/>
      <c r="DY5" s="747"/>
      <c r="DZ5" s="747"/>
      <c r="EA5" s="747"/>
      <c r="EB5" s="747"/>
      <c r="EC5" s="748"/>
    </row>
    <row r="6" spans="2:143" ht="11.25" customHeight="1" x14ac:dyDescent="0.15">
      <c r="B6" s="639" t="s">
        <v>228</v>
      </c>
      <c r="C6" s="640"/>
      <c r="D6" s="640"/>
      <c r="E6" s="640"/>
      <c r="F6" s="640"/>
      <c r="G6" s="640"/>
      <c r="H6" s="640"/>
      <c r="I6" s="640"/>
      <c r="J6" s="640"/>
      <c r="K6" s="640"/>
      <c r="L6" s="640"/>
      <c r="M6" s="640"/>
      <c r="N6" s="640"/>
      <c r="O6" s="640"/>
      <c r="P6" s="640"/>
      <c r="Q6" s="641"/>
      <c r="R6" s="642">
        <v>314943</v>
      </c>
      <c r="S6" s="643"/>
      <c r="T6" s="643"/>
      <c r="U6" s="643"/>
      <c r="V6" s="643"/>
      <c r="W6" s="643"/>
      <c r="X6" s="643"/>
      <c r="Y6" s="644"/>
      <c r="Z6" s="675">
        <v>0.5</v>
      </c>
      <c r="AA6" s="675"/>
      <c r="AB6" s="675"/>
      <c r="AC6" s="675"/>
      <c r="AD6" s="676">
        <v>314943</v>
      </c>
      <c r="AE6" s="676"/>
      <c r="AF6" s="676"/>
      <c r="AG6" s="676"/>
      <c r="AH6" s="676"/>
      <c r="AI6" s="676"/>
      <c r="AJ6" s="676"/>
      <c r="AK6" s="676"/>
      <c r="AL6" s="645">
        <v>1.3</v>
      </c>
      <c r="AM6" s="646"/>
      <c r="AN6" s="646"/>
      <c r="AO6" s="677"/>
      <c r="AP6" s="639" t="s">
        <v>229</v>
      </c>
      <c r="AQ6" s="640"/>
      <c r="AR6" s="640"/>
      <c r="AS6" s="640"/>
      <c r="AT6" s="640"/>
      <c r="AU6" s="640"/>
      <c r="AV6" s="640"/>
      <c r="AW6" s="640"/>
      <c r="AX6" s="640"/>
      <c r="AY6" s="640"/>
      <c r="AZ6" s="640"/>
      <c r="BA6" s="640"/>
      <c r="BB6" s="640"/>
      <c r="BC6" s="640"/>
      <c r="BD6" s="640"/>
      <c r="BE6" s="640"/>
      <c r="BF6" s="641"/>
      <c r="BG6" s="642">
        <v>17472454</v>
      </c>
      <c r="BH6" s="643"/>
      <c r="BI6" s="643"/>
      <c r="BJ6" s="643"/>
      <c r="BK6" s="643"/>
      <c r="BL6" s="643"/>
      <c r="BM6" s="643"/>
      <c r="BN6" s="644"/>
      <c r="BO6" s="675">
        <v>92.6</v>
      </c>
      <c r="BP6" s="675"/>
      <c r="BQ6" s="675"/>
      <c r="BR6" s="675"/>
      <c r="BS6" s="676">
        <v>151029</v>
      </c>
      <c r="BT6" s="676"/>
      <c r="BU6" s="676"/>
      <c r="BV6" s="676"/>
      <c r="BW6" s="676"/>
      <c r="BX6" s="676"/>
      <c r="BY6" s="676"/>
      <c r="BZ6" s="676"/>
      <c r="CA6" s="676"/>
      <c r="CB6" s="730"/>
      <c r="CD6" s="700" t="s">
        <v>230</v>
      </c>
      <c r="CE6" s="701"/>
      <c r="CF6" s="701"/>
      <c r="CG6" s="701"/>
      <c r="CH6" s="701"/>
      <c r="CI6" s="701"/>
      <c r="CJ6" s="701"/>
      <c r="CK6" s="701"/>
      <c r="CL6" s="701"/>
      <c r="CM6" s="701"/>
      <c r="CN6" s="701"/>
      <c r="CO6" s="701"/>
      <c r="CP6" s="701"/>
      <c r="CQ6" s="702"/>
      <c r="CR6" s="642">
        <v>318747</v>
      </c>
      <c r="CS6" s="643"/>
      <c r="CT6" s="643"/>
      <c r="CU6" s="643"/>
      <c r="CV6" s="643"/>
      <c r="CW6" s="643"/>
      <c r="CX6" s="643"/>
      <c r="CY6" s="644"/>
      <c r="CZ6" s="742">
        <v>0.6</v>
      </c>
      <c r="DA6" s="715"/>
      <c r="DB6" s="715"/>
      <c r="DC6" s="745"/>
      <c r="DD6" s="648" t="s">
        <v>127</v>
      </c>
      <c r="DE6" s="643"/>
      <c r="DF6" s="643"/>
      <c r="DG6" s="643"/>
      <c r="DH6" s="643"/>
      <c r="DI6" s="643"/>
      <c r="DJ6" s="643"/>
      <c r="DK6" s="643"/>
      <c r="DL6" s="643"/>
      <c r="DM6" s="643"/>
      <c r="DN6" s="643"/>
      <c r="DO6" s="643"/>
      <c r="DP6" s="644"/>
      <c r="DQ6" s="648">
        <v>318747</v>
      </c>
      <c r="DR6" s="643"/>
      <c r="DS6" s="643"/>
      <c r="DT6" s="643"/>
      <c r="DU6" s="643"/>
      <c r="DV6" s="643"/>
      <c r="DW6" s="643"/>
      <c r="DX6" s="643"/>
      <c r="DY6" s="643"/>
      <c r="DZ6" s="643"/>
      <c r="EA6" s="643"/>
      <c r="EB6" s="643"/>
      <c r="EC6" s="688"/>
    </row>
    <row r="7" spans="2:143" ht="11.25" customHeight="1" x14ac:dyDescent="0.15">
      <c r="B7" s="639" t="s">
        <v>231</v>
      </c>
      <c r="C7" s="640"/>
      <c r="D7" s="640"/>
      <c r="E7" s="640"/>
      <c r="F7" s="640"/>
      <c r="G7" s="640"/>
      <c r="H7" s="640"/>
      <c r="I7" s="640"/>
      <c r="J7" s="640"/>
      <c r="K7" s="640"/>
      <c r="L7" s="640"/>
      <c r="M7" s="640"/>
      <c r="N7" s="640"/>
      <c r="O7" s="640"/>
      <c r="P7" s="640"/>
      <c r="Q7" s="641"/>
      <c r="R7" s="642">
        <v>19100</v>
      </c>
      <c r="S7" s="643"/>
      <c r="T7" s="643"/>
      <c r="U7" s="643"/>
      <c r="V7" s="643"/>
      <c r="W7" s="643"/>
      <c r="X7" s="643"/>
      <c r="Y7" s="644"/>
      <c r="Z7" s="675">
        <v>0</v>
      </c>
      <c r="AA7" s="675"/>
      <c r="AB7" s="675"/>
      <c r="AC7" s="675"/>
      <c r="AD7" s="676">
        <v>19100</v>
      </c>
      <c r="AE7" s="676"/>
      <c r="AF7" s="676"/>
      <c r="AG7" s="676"/>
      <c r="AH7" s="676"/>
      <c r="AI7" s="676"/>
      <c r="AJ7" s="676"/>
      <c r="AK7" s="676"/>
      <c r="AL7" s="645">
        <v>0.1</v>
      </c>
      <c r="AM7" s="646"/>
      <c r="AN7" s="646"/>
      <c r="AO7" s="677"/>
      <c r="AP7" s="639" t="s">
        <v>232</v>
      </c>
      <c r="AQ7" s="640"/>
      <c r="AR7" s="640"/>
      <c r="AS7" s="640"/>
      <c r="AT7" s="640"/>
      <c r="AU7" s="640"/>
      <c r="AV7" s="640"/>
      <c r="AW7" s="640"/>
      <c r="AX7" s="640"/>
      <c r="AY7" s="640"/>
      <c r="AZ7" s="640"/>
      <c r="BA7" s="640"/>
      <c r="BB7" s="640"/>
      <c r="BC7" s="640"/>
      <c r="BD7" s="640"/>
      <c r="BE7" s="640"/>
      <c r="BF7" s="641"/>
      <c r="BG7" s="642">
        <v>8728340</v>
      </c>
      <c r="BH7" s="643"/>
      <c r="BI7" s="643"/>
      <c r="BJ7" s="643"/>
      <c r="BK7" s="643"/>
      <c r="BL7" s="643"/>
      <c r="BM7" s="643"/>
      <c r="BN7" s="644"/>
      <c r="BO7" s="675">
        <v>46.2</v>
      </c>
      <c r="BP7" s="675"/>
      <c r="BQ7" s="675"/>
      <c r="BR7" s="675"/>
      <c r="BS7" s="676">
        <v>150640</v>
      </c>
      <c r="BT7" s="676"/>
      <c r="BU7" s="676"/>
      <c r="BV7" s="676"/>
      <c r="BW7" s="676"/>
      <c r="BX7" s="676"/>
      <c r="BY7" s="676"/>
      <c r="BZ7" s="676"/>
      <c r="CA7" s="676"/>
      <c r="CB7" s="730"/>
      <c r="CD7" s="689" t="s">
        <v>233</v>
      </c>
      <c r="CE7" s="686"/>
      <c r="CF7" s="686"/>
      <c r="CG7" s="686"/>
      <c r="CH7" s="686"/>
      <c r="CI7" s="686"/>
      <c r="CJ7" s="686"/>
      <c r="CK7" s="686"/>
      <c r="CL7" s="686"/>
      <c r="CM7" s="686"/>
      <c r="CN7" s="686"/>
      <c r="CO7" s="686"/>
      <c r="CP7" s="686"/>
      <c r="CQ7" s="687"/>
      <c r="CR7" s="642">
        <v>18852751</v>
      </c>
      <c r="CS7" s="643"/>
      <c r="CT7" s="643"/>
      <c r="CU7" s="643"/>
      <c r="CV7" s="643"/>
      <c r="CW7" s="643"/>
      <c r="CX7" s="643"/>
      <c r="CY7" s="644"/>
      <c r="CZ7" s="675">
        <v>34.299999999999997</v>
      </c>
      <c r="DA7" s="675"/>
      <c r="DB7" s="675"/>
      <c r="DC7" s="675"/>
      <c r="DD7" s="648">
        <v>562540</v>
      </c>
      <c r="DE7" s="643"/>
      <c r="DF7" s="643"/>
      <c r="DG7" s="643"/>
      <c r="DH7" s="643"/>
      <c r="DI7" s="643"/>
      <c r="DJ7" s="643"/>
      <c r="DK7" s="643"/>
      <c r="DL7" s="643"/>
      <c r="DM7" s="643"/>
      <c r="DN7" s="643"/>
      <c r="DO7" s="643"/>
      <c r="DP7" s="644"/>
      <c r="DQ7" s="648">
        <v>4667881</v>
      </c>
      <c r="DR7" s="643"/>
      <c r="DS7" s="643"/>
      <c r="DT7" s="643"/>
      <c r="DU7" s="643"/>
      <c r="DV7" s="643"/>
      <c r="DW7" s="643"/>
      <c r="DX7" s="643"/>
      <c r="DY7" s="643"/>
      <c r="DZ7" s="643"/>
      <c r="EA7" s="643"/>
      <c r="EB7" s="643"/>
      <c r="EC7" s="688"/>
    </row>
    <row r="8" spans="2:143" ht="11.25" customHeight="1" x14ac:dyDescent="0.15">
      <c r="B8" s="639" t="s">
        <v>234</v>
      </c>
      <c r="C8" s="640"/>
      <c r="D8" s="640"/>
      <c r="E8" s="640"/>
      <c r="F8" s="640"/>
      <c r="G8" s="640"/>
      <c r="H8" s="640"/>
      <c r="I8" s="640"/>
      <c r="J8" s="640"/>
      <c r="K8" s="640"/>
      <c r="L8" s="640"/>
      <c r="M8" s="640"/>
      <c r="N8" s="640"/>
      <c r="O8" s="640"/>
      <c r="P8" s="640"/>
      <c r="Q8" s="641"/>
      <c r="R8" s="642">
        <v>111857</v>
      </c>
      <c r="S8" s="643"/>
      <c r="T8" s="643"/>
      <c r="U8" s="643"/>
      <c r="V8" s="643"/>
      <c r="W8" s="643"/>
      <c r="X8" s="643"/>
      <c r="Y8" s="644"/>
      <c r="Z8" s="675">
        <v>0.2</v>
      </c>
      <c r="AA8" s="675"/>
      <c r="AB8" s="675"/>
      <c r="AC8" s="675"/>
      <c r="AD8" s="676">
        <v>111857</v>
      </c>
      <c r="AE8" s="676"/>
      <c r="AF8" s="676"/>
      <c r="AG8" s="676"/>
      <c r="AH8" s="676"/>
      <c r="AI8" s="676"/>
      <c r="AJ8" s="676"/>
      <c r="AK8" s="676"/>
      <c r="AL8" s="645">
        <v>0.5</v>
      </c>
      <c r="AM8" s="646"/>
      <c r="AN8" s="646"/>
      <c r="AO8" s="677"/>
      <c r="AP8" s="639" t="s">
        <v>235</v>
      </c>
      <c r="AQ8" s="640"/>
      <c r="AR8" s="640"/>
      <c r="AS8" s="640"/>
      <c r="AT8" s="640"/>
      <c r="AU8" s="640"/>
      <c r="AV8" s="640"/>
      <c r="AW8" s="640"/>
      <c r="AX8" s="640"/>
      <c r="AY8" s="640"/>
      <c r="AZ8" s="640"/>
      <c r="BA8" s="640"/>
      <c r="BB8" s="640"/>
      <c r="BC8" s="640"/>
      <c r="BD8" s="640"/>
      <c r="BE8" s="640"/>
      <c r="BF8" s="641"/>
      <c r="BG8" s="642">
        <v>231162</v>
      </c>
      <c r="BH8" s="643"/>
      <c r="BI8" s="643"/>
      <c r="BJ8" s="643"/>
      <c r="BK8" s="643"/>
      <c r="BL8" s="643"/>
      <c r="BM8" s="643"/>
      <c r="BN8" s="644"/>
      <c r="BO8" s="675">
        <v>1.2</v>
      </c>
      <c r="BP8" s="675"/>
      <c r="BQ8" s="675"/>
      <c r="BR8" s="675"/>
      <c r="BS8" s="648" t="s">
        <v>127</v>
      </c>
      <c r="BT8" s="643"/>
      <c r="BU8" s="643"/>
      <c r="BV8" s="643"/>
      <c r="BW8" s="643"/>
      <c r="BX8" s="643"/>
      <c r="BY8" s="643"/>
      <c r="BZ8" s="643"/>
      <c r="CA8" s="643"/>
      <c r="CB8" s="688"/>
      <c r="CD8" s="689" t="s">
        <v>236</v>
      </c>
      <c r="CE8" s="686"/>
      <c r="CF8" s="686"/>
      <c r="CG8" s="686"/>
      <c r="CH8" s="686"/>
      <c r="CI8" s="686"/>
      <c r="CJ8" s="686"/>
      <c r="CK8" s="686"/>
      <c r="CL8" s="686"/>
      <c r="CM8" s="686"/>
      <c r="CN8" s="686"/>
      <c r="CO8" s="686"/>
      <c r="CP8" s="686"/>
      <c r="CQ8" s="687"/>
      <c r="CR8" s="642">
        <v>16885015</v>
      </c>
      <c r="CS8" s="643"/>
      <c r="CT8" s="643"/>
      <c r="CU8" s="643"/>
      <c r="CV8" s="643"/>
      <c r="CW8" s="643"/>
      <c r="CX8" s="643"/>
      <c r="CY8" s="644"/>
      <c r="CZ8" s="675">
        <v>30.7</v>
      </c>
      <c r="DA8" s="675"/>
      <c r="DB8" s="675"/>
      <c r="DC8" s="675"/>
      <c r="DD8" s="648">
        <v>199753</v>
      </c>
      <c r="DE8" s="643"/>
      <c r="DF8" s="643"/>
      <c r="DG8" s="643"/>
      <c r="DH8" s="643"/>
      <c r="DI8" s="643"/>
      <c r="DJ8" s="643"/>
      <c r="DK8" s="643"/>
      <c r="DL8" s="643"/>
      <c r="DM8" s="643"/>
      <c r="DN8" s="643"/>
      <c r="DO8" s="643"/>
      <c r="DP8" s="644"/>
      <c r="DQ8" s="648">
        <v>9042188</v>
      </c>
      <c r="DR8" s="643"/>
      <c r="DS8" s="643"/>
      <c r="DT8" s="643"/>
      <c r="DU8" s="643"/>
      <c r="DV8" s="643"/>
      <c r="DW8" s="643"/>
      <c r="DX8" s="643"/>
      <c r="DY8" s="643"/>
      <c r="DZ8" s="643"/>
      <c r="EA8" s="643"/>
      <c r="EB8" s="643"/>
      <c r="EC8" s="688"/>
    </row>
    <row r="9" spans="2:143" ht="11.25" customHeight="1" x14ac:dyDescent="0.15">
      <c r="B9" s="639" t="s">
        <v>237</v>
      </c>
      <c r="C9" s="640"/>
      <c r="D9" s="640"/>
      <c r="E9" s="640"/>
      <c r="F9" s="640"/>
      <c r="G9" s="640"/>
      <c r="H9" s="640"/>
      <c r="I9" s="640"/>
      <c r="J9" s="640"/>
      <c r="K9" s="640"/>
      <c r="L9" s="640"/>
      <c r="M9" s="640"/>
      <c r="N9" s="640"/>
      <c r="O9" s="640"/>
      <c r="P9" s="640"/>
      <c r="Q9" s="641"/>
      <c r="R9" s="642">
        <v>105612</v>
      </c>
      <c r="S9" s="643"/>
      <c r="T9" s="643"/>
      <c r="U9" s="643"/>
      <c r="V9" s="643"/>
      <c r="W9" s="643"/>
      <c r="X9" s="643"/>
      <c r="Y9" s="644"/>
      <c r="Z9" s="675">
        <v>0.2</v>
      </c>
      <c r="AA9" s="675"/>
      <c r="AB9" s="675"/>
      <c r="AC9" s="675"/>
      <c r="AD9" s="676">
        <v>105612</v>
      </c>
      <c r="AE9" s="676"/>
      <c r="AF9" s="676"/>
      <c r="AG9" s="676"/>
      <c r="AH9" s="676"/>
      <c r="AI9" s="676"/>
      <c r="AJ9" s="676"/>
      <c r="AK9" s="676"/>
      <c r="AL9" s="645">
        <v>0.4</v>
      </c>
      <c r="AM9" s="646"/>
      <c r="AN9" s="646"/>
      <c r="AO9" s="677"/>
      <c r="AP9" s="639" t="s">
        <v>238</v>
      </c>
      <c r="AQ9" s="640"/>
      <c r="AR9" s="640"/>
      <c r="AS9" s="640"/>
      <c r="AT9" s="640"/>
      <c r="AU9" s="640"/>
      <c r="AV9" s="640"/>
      <c r="AW9" s="640"/>
      <c r="AX9" s="640"/>
      <c r="AY9" s="640"/>
      <c r="AZ9" s="640"/>
      <c r="BA9" s="640"/>
      <c r="BB9" s="640"/>
      <c r="BC9" s="640"/>
      <c r="BD9" s="640"/>
      <c r="BE9" s="640"/>
      <c r="BF9" s="641"/>
      <c r="BG9" s="642">
        <v>7330026</v>
      </c>
      <c r="BH9" s="643"/>
      <c r="BI9" s="643"/>
      <c r="BJ9" s="643"/>
      <c r="BK9" s="643"/>
      <c r="BL9" s="643"/>
      <c r="BM9" s="643"/>
      <c r="BN9" s="644"/>
      <c r="BO9" s="675">
        <v>38.799999999999997</v>
      </c>
      <c r="BP9" s="675"/>
      <c r="BQ9" s="675"/>
      <c r="BR9" s="675"/>
      <c r="BS9" s="648" t="s">
        <v>239</v>
      </c>
      <c r="BT9" s="643"/>
      <c r="BU9" s="643"/>
      <c r="BV9" s="643"/>
      <c r="BW9" s="643"/>
      <c r="BX9" s="643"/>
      <c r="BY9" s="643"/>
      <c r="BZ9" s="643"/>
      <c r="CA9" s="643"/>
      <c r="CB9" s="688"/>
      <c r="CD9" s="689" t="s">
        <v>240</v>
      </c>
      <c r="CE9" s="686"/>
      <c r="CF9" s="686"/>
      <c r="CG9" s="686"/>
      <c r="CH9" s="686"/>
      <c r="CI9" s="686"/>
      <c r="CJ9" s="686"/>
      <c r="CK9" s="686"/>
      <c r="CL9" s="686"/>
      <c r="CM9" s="686"/>
      <c r="CN9" s="686"/>
      <c r="CO9" s="686"/>
      <c r="CP9" s="686"/>
      <c r="CQ9" s="687"/>
      <c r="CR9" s="642">
        <v>4809935</v>
      </c>
      <c r="CS9" s="643"/>
      <c r="CT9" s="643"/>
      <c r="CU9" s="643"/>
      <c r="CV9" s="643"/>
      <c r="CW9" s="643"/>
      <c r="CX9" s="643"/>
      <c r="CY9" s="644"/>
      <c r="CZ9" s="675">
        <v>8.6999999999999993</v>
      </c>
      <c r="DA9" s="675"/>
      <c r="DB9" s="675"/>
      <c r="DC9" s="675"/>
      <c r="DD9" s="648">
        <v>99456</v>
      </c>
      <c r="DE9" s="643"/>
      <c r="DF9" s="643"/>
      <c r="DG9" s="643"/>
      <c r="DH9" s="643"/>
      <c r="DI9" s="643"/>
      <c r="DJ9" s="643"/>
      <c r="DK9" s="643"/>
      <c r="DL9" s="643"/>
      <c r="DM9" s="643"/>
      <c r="DN9" s="643"/>
      <c r="DO9" s="643"/>
      <c r="DP9" s="644"/>
      <c r="DQ9" s="648">
        <v>4408627</v>
      </c>
      <c r="DR9" s="643"/>
      <c r="DS9" s="643"/>
      <c r="DT9" s="643"/>
      <c r="DU9" s="643"/>
      <c r="DV9" s="643"/>
      <c r="DW9" s="643"/>
      <c r="DX9" s="643"/>
      <c r="DY9" s="643"/>
      <c r="DZ9" s="643"/>
      <c r="EA9" s="643"/>
      <c r="EB9" s="643"/>
      <c r="EC9" s="688"/>
    </row>
    <row r="10" spans="2:143" ht="11.25" customHeight="1" x14ac:dyDescent="0.15">
      <c r="B10" s="639" t="s">
        <v>241</v>
      </c>
      <c r="C10" s="640"/>
      <c r="D10" s="640"/>
      <c r="E10" s="640"/>
      <c r="F10" s="640"/>
      <c r="G10" s="640"/>
      <c r="H10" s="640"/>
      <c r="I10" s="640"/>
      <c r="J10" s="640"/>
      <c r="K10" s="640"/>
      <c r="L10" s="640"/>
      <c r="M10" s="640"/>
      <c r="N10" s="640"/>
      <c r="O10" s="640"/>
      <c r="P10" s="640"/>
      <c r="Q10" s="641"/>
      <c r="R10" s="642" t="s">
        <v>239</v>
      </c>
      <c r="S10" s="643"/>
      <c r="T10" s="643"/>
      <c r="U10" s="643"/>
      <c r="V10" s="643"/>
      <c r="W10" s="643"/>
      <c r="X10" s="643"/>
      <c r="Y10" s="644"/>
      <c r="Z10" s="675" t="s">
        <v>127</v>
      </c>
      <c r="AA10" s="675"/>
      <c r="AB10" s="675"/>
      <c r="AC10" s="675"/>
      <c r="AD10" s="676" t="s">
        <v>127</v>
      </c>
      <c r="AE10" s="676"/>
      <c r="AF10" s="676"/>
      <c r="AG10" s="676"/>
      <c r="AH10" s="676"/>
      <c r="AI10" s="676"/>
      <c r="AJ10" s="676"/>
      <c r="AK10" s="676"/>
      <c r="AL10" s="645" t="s">
        <v>239</v>
      </c>
      <c r="AM10" s="646"/>
      <c r="AN10" s="646"/>
      <c r="AO10" s="677"/>
      <c r="AP10" s="639" t="s">
        <v>242</v>
      </c>
      <c r="AQ10" s="640"/>
      <c r="AR10" s="640"/>
      <c r="AS10" s="640"/>
      <c r="AT10" s="640"/>
      <c r="AU10" s="640"/>
      <c r="AV10" s="640"/>
      <c r="AW10" s="640"/>
      <c r="AX10" s="640"/>
      <c r="AY10" s="640"/>
      <c r="AZ10" s="640"/>
      <c r="BA10" s="640"/>
      <c r="BB10" s="640"/>
      <c r="BC10" s="640"/>
      <c r="BD10" s="640"/>
      <c r="BE10" s="640"/>
      <c r="BF10" s="641"/>
      <c r="BG10" s="642">
        <v>291963</v>
      </c>
      <c r="BH10" s="643"/>
      <c r="BI10" s="643"/>
      <c r="BJ10" s="643"/>
      <c r="BK10" s="643"/>
      <c r="BL10" s="643"/>
      <c r="BM10" s="643"/>
      <c r="BN10" s="644"/>
      <c r="BO10" s="675">
        <v>1.5</v>
      </c>
      <c r="BP10" s="675"/>
      <c r="BQ10" s="675"/>
      <c r="BR10" s="675"/>
      <c r="BS10" s="648" t="s">
        <v>127</v>
      </c>
      <c r="BT10" s="643"/>
      <c r="BU10" s="643"/>
      <c r="BV10" s="643"/>
      <c r="BW10" s="643"/>
      <c r="BX10" s="643"/>
      <c r="BY10" s="643"/>
      <c r="BZ10" s="643"/>
      <c r="CA10" s="643"/>
      <c r="CB10" s="688"/>
      <c r="CD10" s="689" t="s">
        <v>243</v>
      </c>
      <c r="CE10" s="686"/>
      <c r="CF10" s="686"/>
      <c r="CG10" s="686"/>
      <c r="CH10" s="686"/>
      <c r="CI10" s="686"/>
      <c r="CJ10" s="686"/>
      <c r="CK10" s="686"/>
      <c r="CL10" s="686"/>
      <c r="CM10" s="686"/>
      <c r="CN10" s="686"/>
      <c r="CO10" s="686"/>
      <c r="CP10" s="686"/>
      <c r="CQ10" s="687"/>
      <c r="CR10" s="642">
        <v>53675</v>
      </c>
      <c r="CS10" s="643"/>
      <c r="CT10" s="643"/>
      <c r="CU10" s="643"/>
      <c r="CV10" s="643"/>
      <c r="CW10" s="643"/>
      <c r="CX10" s="643"/>
      <c r="CY10" s="644"/>
      <c r="CZ10" s="675">
        <v>0.1</v>
      </c>
      <c r="DA10" s="675"/>
      <c r="DB10" s="675"/>
      <c r="DC10" s="675"/>
      <c r="DD10" s="648" t="s">
        <v>239</v>
      </c>
      <c r="DE10" s="643"/>
      <c r="DF10" s="643"/>
      <c r="DG10" s="643"/>
      <c r="DH10" s="643"/>
      <c r="DI10" s="643"/>
      <c r="DJ10" s="643"/>
      <c r="DK10" s="643"/>
      <c r="DL10" s="643"/>
      <c r="DM10" s="643"/>
      <c r="DN10" s="643"/>
      <c r="DO10" s="643"/>
      <c r="DP10" s="644"/>
      <c r="DQ10" s="648">
        <v>47032</v>
      </c>
      <c r="DR10" s="643"/>
      <c r="DS10" s="643"/>
      <c r="DT10" s="643"/>
      <c r="DU10" s="643"/>
      <c r="DV10" s="643"/>
      <c r="DW10" s="643"/>
      <c r="DX10" s="643"/>
      <c r="DY10" s="643"/>
      <c r="DZ10" s="643"/>
      <c r="EA10" s="643"/>
      <c r="EB10" s="643"/>
      <c r="EC10" s="688"/>
    </row>
    <row r="11" spans="2:143" ht="11.25" customHeight="1" x14ac:dyDescent="0.15">
      <c r="B11" s="639" t="s">
        <v>244</v>
      </c>
      <c r="C11" s="640"/>
      <c r="D11" s="640"/>
      <c r="E11" s="640"/>
      <c r="F11" s="640"/>
      <c r="G11" s="640"/>
      <c r="H11" s="640"/>
      <c r="I11" s="640"/>
      <c r="J11" s="640"/>
      <c r="K11" s="640"/>
      <c r="L11" s="640"/>
      <c r="M11" s="640"/>
      <c r="N11" s="640"/>
      <c r="O11" s="640"/>
      <c r="P11" s="640"/>
      <c r="Q11" s="641"/>
      <c r="R11" s="642">
        <v>2718892</v>
      </c>
      <c r="S11" s="643"/>
      <c r="T11" s="643"/>
      <c r="U11" s="643"/>
      <c r="V11" s="643"/>
      <c r="W11" s="643"/>
      <c r="X11" s="643"/>
      <c r="Y11" s="644"/>
      <c r="Z11" s="645">
        <v>4.7</v>
      </c>
      <c r="AA11" s="646"/>
      <c r="AB11" s="646"/>
      <c r="AC11" s="647"/>
      <c r="AD11" s="648">
        <v>2718892</v>
      </c>
      <c r="AE11" s="643"/>
      <c r="AF11" s="643"/>
      <c r="AG11" s="643"/>
      <c r="AH11" s="643"/>
      <c r="AI11" s="643"/>
      <c r="AJ11" s="643"/>
      <c r="AK11" s="644"/>
      <c r="AL11" s="645">
        <v>11.5</v>
      </c>
      <c r="AM11" s="646"/>
      <c r="AN11" s="646"/>
      <c r="AO11" s="677"/>
      <c r="AP11" s="639" t="s">
        <v>245</v>
      </c>
      <c r="AQ11" s="640"/>
      <c r="AR11" s="640"/>
      <c r="AS11" s="640"/>
      <c r="AT11" s="640"/>
      <c r="AU11" s="640"/>
      <c r="AV11" s="640"/>
      <c r="AW11" s="640"/>
      <c r="AX11" s="640"/>
      <c r="AY11" s="640"/>
      <c r="AZ11" s="640"/>
      <c r="BA11" s="640"/>
      <c r="BB11" s="640"/>
      <c r="BC11" s="640"/>
      <c r="BD11" s="640"/>
      <c r="BE11" s="640"/>
      <c r="BF11" s="641"/>
      <c r="BG11" s="642">
        <v>875189</v>
      </c>
      <c r="BH11" s="643"/>
      <c r="BI11" s="643"/>
      <c r="BJ11" s="643"/>
      <c r="BK11" s="643"/>
      <c r="BL11" s="643"/>
      <c r="BM11" s="643"/>
      <c r="BN11" s="644"/>
      <c r="BO11" s="675">
        <v>4.5999999999999996</v>
      </c>
      <c r="BP11" s="675"/>
      <c r="BQ11" s="675"/>
      <c r="BR11" s="675"/>
      <c r="BS11" s="648">
        <v>150640</v>
      </c>
      <c r="BT11" s="643"/>
      <c r="BU11" s="643"/>
      <c r="BV11" s="643"/>
      <c r="BW11" s="643"/>
      <c r="BX11" s="643"/>
      <c r="BY11" s="643"/>
      <c r="BZ11" s="643"/>
      <c r="CA11" s="643"/>
      <c r="CB11" s="688"/>
      <c r="CD11" s="689" t="s">
        <v>246</v>
      </c>
      <c r="CE11" s="686"/>
      <c r="CF11" s="686"/>
      <c r="CG11" s="686"/>
      <c r="CH11" s="686"/>
      <c r="CI11" s="686"/>
      <c r="CJ11" s="686"/>
      <c r="CK11" s="686"/>
      <c r="CL11" s="686"/>
      <c r="CM11" s="686"/>
      <c r="CN11" s="686"/>
      <c r="CO11" s="686"/>
      <c r="CP11" s="686"/>
      <c r="CQ11" s="687"/>
      <c r="CR11" s="642">
        <v>166921</v>
      </c>
      <c r="CS11" s="643"/>
      <c r="CT11" s="643"/>
      <c r="CU11" s="643"/>
      <c r="CV11" s="643"/>
      <c r="CW11" s="643"/>
      <c r="CX11" s="643"/>
      <c r="CY11" s="644"/>
      <c r="CZ11" s="675">
        <v>0.3</v>
      </c>
      <c r="DA11" s="675"/>
      <c r="DB11" s="675"/>
      <c r="DC11" s="675"/>
      <c r="DD11" s="648">
        <v>79377</v>
      </c>
      <c r="DE11" s="643"/>
      <c r="DF11" s="643"/>
      <c r="DG11" s="643"/>
      <c r="DH11" s="643"/>
      <c r="DI11" s="643"/>
      <c r="DJ11" s="643"/>
      <c r="DK11" s="643"/>
      <c r="DL11" s="643"/>
      <c r="DM11" s="643"/>
      <c r="DN11" s="643"/>
      <c r="DO11" s="643"/>
      <c r="DP11" s="644"/>
      <c r="DQ11" s="648">
        <v>143619</v>
      </c>
      <c r="DR11" s="643"/>
      <c r="DS11" s="643"/>
      <c r="DT11" s="643"/>
      <c r="DU11" s="643"/>
      <c r="DV11" s="643"/>
      <c r="DW11" s="643"/>
      <c r="DX11" s="643"/>
      <c r="DY11" s="643"/>
      <c r="DZ11" s="643"/>
      <c r="EA11" s="643"/>
      <c r="EB11" s="643"/>
      <c r="EC11" s="688"/>
    </row>
    <row r="12" spans="2:143" ht="11.25" customHeight="1" x14ac:dyDescent="0.15">
      <c r="B12" s="639" t="s">
        <v>247</v>
      </c>
      <c r="C12" s="640"/>
      <c r="D12" s="640"/>
      <c r="E12" s="640"/>
      <c r="F12" s="640"/>
      <c r="G12" s="640"/>
      <c r="H12" s="640"/>
      <c r="I12" s="640"/>
      <c r="J12" s="640"/>
      <c r="K12" s="640"/>
      <c r="L12" s="640"/>
      <c r="M12" s="640"/>
      <c r="N12" s="640"/>
      <c r="O12" s="640"/>
      <c r="P12" s="640"/>
      <c r="Q12" s="641"/>
      <c r="R12" s="642">
        <v>33009</v>
      </c>
      <c r="S12" s="643"/>
      <c r="T12" s="643"/>
      <c r="U12" s="643"/>
      <c r="V12" s="643"/>
      <c r="W12" s="643"/>
      <c r="X12" s="643"/>
      <c r="Y12" s="644"/>
      <c r="Z12" s="675">
        <v>0.1</v>
      </c>
      <c r="AA12" s="675"/>
      <c r="AB12" s="675"/>
      <c r="AC12" s="675"/>
      <c r="AD12" s="676">
        <v>33009</v>
      </c>
      <c r="AE12" s="676"/>
      <c r="AF12" s="676"/>
      <c r="AG12" s="676"/>
      <c r="AH12" s="676"/>
      <c r="AI12" s="676"/>
      <c r="AJ12" s="676"/>
      <c r="AK12" s="676"/>
      <c r="AL12" s="645">
        <v>0.1</v>
      </c>
      <c r="AM12" s="646"/>
      <c r="AN12" s="646"/>
      <c r="AO12" s="677"/>
      <c r="AP12" s="639" t="s">
        <v>248</v>
      </c>
      <c r="AQ12" s="640"/>
      <c r="AR12" s="640"/>
      <c r="AS12" s="640"/>
      <c r="AT12" s="640"/>
      <c r="AU12" s="640"/>
      <c r="AV12" s="640"/>
      <c r="AW12" s="640"/>
      <c r="AX12" s="640"/>
      <c r="AY12" s="640"/>
      <c r="AZ12" s="640"/>
      <c r="BA12" s="640"/>
      <c r="BB12" s="640"/>
      <c r="BC12" s="640"/>
      <c r="BD12" s="640"/>
      <c r="BE12" s="640"/>
      <c r="BF12" s="641"/>
      <c r="BG12" s="642">
        <v>7727649</v>
      </c>
      <c r="BH12" s="643"/>
      <c r="BI12" s="643"/>
      <c r="BJ12" s="643"/>
      <c r="BK12" s="643"/>
      <c r="BL12" s="643"/>
      <c r="BM12" s="643"/>
      <c r="BN12" s="644"/>
      <c r="BO12" s="675">
        <v>40.9</v>
      </c>
      <c r="BP12" s="675"/>
      <c r="BQ12" s="675"/>
      <c r="BR12" s="675"/>
      <c r="BS12" s="648" t="s">
        <v>239</v>
      </c>
      <c r="BT12" s="643"/>
      <c r="BU12" s="643"/>
      <c r="BV12" s="643"/>
      <c r="BW12" s="643"/>
      <c r="BX12" s="643"/>
      <c r="BY12" s="643"/>
      <c r="BZ12" s="643"/>
      <c r="CA12" s="643"/>
      <c r="CB12" s="688"/>
      <c r="CD12" s="689" t="s">
        <v>249</v>
      </c>
      <c r="CE12" s="686"/>
      <c r="CF12" s="686"/>
      <c r="CG12" s="686"/>
      <c r="CH12" s="686"/>
      <c r="CI12" s="686"/>
      <c r="CJ12" s="686"/>
      <c r="CK12" s="686"/>
      <c r="CL12" s="686"/>
      <c r="CM12" s="686"/>
      <c r="CN12" s="686"/>
      <c r="CO12" s="686"/>
      <c r="CP12" s="686"/>
      <c r="CQ12" s="687"/>
      <c r="CR12" s="642">
        <v>1359215</v>
      </c>
      <c r="CS12" s="643"/>
      <c r="CT12" s="643"/>
      <c r="CU12" s="643"/>
      <c r="CV12" s="643"/>
      <c r="CW12" s="643"/>
      <c r="CX12" s="643"/>
      <c r="CY12" s="644"/>
      <c r="CZ12" s="675">
        <v>2.5</v>
      </c>
      <c r="DA12" s="675"/>
      <c r="DB12" s="675"/>
      <c r="DC12" s="675"/>
      <c r="DD12" s="648">
        <v>52139</v>
      </c>
      <c r="DE12" s="643"/>
      <c r="DF12" s="643"/>
      <c r="DG12" s="643"/>
      <c r="DH12" s="643"/>
      <c r="DI12" s="643"/>
      <c r="DJ12" s="643"/>
      <c r="DK12" s="643"/>
      <c r="DL12" s="643"/>
      <c r="DM12" s="643"/>
      <c r="DN12" s="643"/>
      <c r="DO12" s="643"/>
      <c r="DP12" s="644"/>
      <c r="DQ12" s="648">
        <v>1084570</v>
      </c>
      <c r="DR12" s="643"/>
      <c r="DS12" s="643"/>
      <c r="DT12" s="643"/>
      <c r="DU12" s="643"/>
      <c r="DV12" s="643"/>
      <c r="DW12" s="643"/>
      <c r="DX12" s="643"/>
      <c r="DY12" s="643"/>
      <c r="DZ12" s="643"/>
      <c r="EA12" s="643"/>
      <c r="EB12" s="643"/>
      <c r="EC12" s="688"/>
    </row>
    <row r="13" spans="2:143" ht="11.25" customHeight="1" x14ac:dyDescent="0.15">
      <c r="B13" s="639" t="s">
        <v>250</v>
      </c>
      <c r="C13" s="640"/>
      <c r="D13" s="640"/>
      <c r="E13" s="640"/>
      <c r="F13" s="640"/>
      <c r="G13" s="640"/>
      <c r="H13" s="640"/>
      <c r="I13" s="640"/>
      <c r="J13" s="640"/>
      <c r="K13" s="640"/>
      <c r="L13" s="640"/>
      <c r="M13" s="640"/>
      <c r="N13" s="640"/>
      <c r="O13" s="640"/>
      <c r="P13" s="640"/>
      <c r="Q13" s="641"/>
      <c r="R13" s="642" t="s">
        <v>239</v>
      </c>
      <c r="S13" s="643"/>
      <c r="T13" s="643"/>
      <c r="U13" s="643"/>
      <c r="V13" s="643"/>
      <c r="W13" s="643"/>
      <c r="X13" s="643"/>
      <c r="Y13" s="644"/>
      <c r="Z13" s="675" t="s">
        <v>127</v>
      </c>
      <c r="AA13" s="675"/>
      <c r="AB13" s="675"/>
      <c r="AC13" s="675"/>
      <c r="AD13" s="676" t="s">
        <v>239</v>
      </c>
      <c r="AE13" s="676"/>
      <c r="AF13" s="676"/>
      <c r="AG13" s="676"/>
      <c r="AH13" s="676"/>
      <c r="AI13" s="676"/>
      <c r="AJ13" s="676"/>
      <c r="AK13" s="676"/>
      <c r="AL13" s="645" t="s">
        <v>239</v>
      </c>
      <c r="AM13" s="646"/>
      <c r="AN13" s="646"/>
      <c r="AO13" s="677"/>
      <c r="AP13" s="639" t="s">
        <v>251</v>
      </c>
      <c r="AQ13" s="640"/>
      <c r="AR13" s="640"/>
      <c r="AS13" s="640"/>
      <c r="AT13" s="640"/>
      <c r="AU13" s="640"/>
      <c r="AV13" s="640"/>
      <c r="AW13" s="640"/>
      <c r="AX13" s="640"/>
      <c r="AY13" s="640"/>
      <c r="AZ13" s="640"/>
      <c r="BA13" s="640"/>
      <c r="BB13" s="640"/>
      <c r="BC13" s="640"/>
      <c r="BD13" s="640"/>
      <c r="BE13" s="640"/>
      <c r="BF13" s="641"/>
      <c r="BG13" s="642">
        <v>7633069</v>
      </c>
      <c r="BH13" s="643"/>
      <c r="BI13" s="643"/>
      <c r="BJ13" s="643"/>
      <c r="BK13" s="643"/>
      <c r="BL13" s="643"/>
      <c r="BM13" s="643"/>
      <c r="BN13" s="644"/>
      <c r="BO13" s="675">
        <v>40.4</v>
      </c>
      <c r="BP13" s="675"/>
      <c r="BQ13" s="675"/>
      <c r="BR13" s="675"/>
      <c r="BS13" s="648" t="s">
        <v>127</v>
      </c>
      <c r="BT13" s="643"/>
      <c r="BU13" s="643"/>
      <c r="BV13" s="643"/>
      <c r="BW13" s="643"/>
      <c r="BX13" s="643"/>
      <c r="BY13" s="643"/>
      <c r="BZ13" s="643"/>
      <c r="CA13" s="643"/>
      <c r="CB13" s="688"/>
      <c r="CD13" s="689" t="s">
        <v>252</v>
      </c>
      <c r="CE13" s="686"/>
      <c r="CF13" s="686"/>
      <c r="CG13" s="686"/>
      <c r="CH13" s="686"/>
      <c r="CI13" s="686"/>
      <c r="CJ13" s="686"/>
      <c r="CK13" s="686"/>
      <c r="CL13" s="686"/>
      <c r="CM13" s="686"/>
      <c r="CN13" s="686"/>
      <c r="CO13" s="686"/>
      <c r="CP13" s="686"/>
      <c r="CQ13" s="687"/>
      <c r="CR13" s="642">
        <v>3270833</v>
      </c>
      <c r="CS13" s="643"/>
      <c r="CT13" s="643"/>
      <c r="CU13" s="643"/>
      <c r="CV13" s="643"/>
      <c r="CW13" s="643"/>
      <c r="CX13" s="643"/>
      <c r="CY13" s="644"/>
      <c r="CZ13" s="675">
        <v>5.9</v>
      </c>
      <c r="DA13" s="675"/>
      <c r="DB13" s="675"/>
      <c r="DC13" s="675"/>
      <c r="DD13" s="648">
        <v>1415621</v>
      </c>
      <c r="DE13" s="643"/>
      <c r="DF13" s="643"/>
      <c r="DG13" s="643"/>
      <c r="DH13" s="643"/>
      <c r="DI13" s="643"/>
      <c r="DJ13" s="643"/>
      <c r="DK13" s="643"/>
      <c r="DL13" s="643"/>
      <c r="DM13" s="643"/>
      <c r="DN13" s="643"/>
      <c r="DO13" s="643"/>
      <c r="DP13" s="644"/>
      <c r="DQ13" s="648">
        <v>2581408</v>
      </c>
      <c r="DR13" s="643"/>
      <c r="DS13" s="643"/>
      <c r="DT13" s="643"/>
      <c r="DU13" s="643"/>
      <c r="DV13" s="643"/>
      <c r="DW13" s="643"/>
      <c r="DX13" s="643"/>
      <c r="DY13" s="643"/>
      <c r="DZ13" s="643"/>
      <c r="EA13" s="643"/>
      <c r="EB13" s="643"/>
      <c r="EC13" s="688"/>
    </row>
    <row r="14" spans="2:143" ht="11.25" customHeight="1" x14ac:dyDescent="0.15">
      <c r="B14" s="639" t="s">
        <v>253</v>
      </c>
      <c r="C14" s="640"/>
      <c r="D14" s="640"/>
      <c r="E14" s="640"/>
      <c r="F14" s="640"/>
      <c r="G14" s="640"/>
      <c r="H14" s="640"/>
      <c r="I14" s="640"/>
      <c r="J14" s="640"/>
      <c r="K14" s="640"/>
      <c r="L14" s="640"/>
      <c r="M14" s="640"/>
      <c r="N14" s="640"/>
      <c r="O14" s="640"/>
      <c r="P14" s="640"/>
      <c r="Q14" s="641"/>
      <c r="R14" s="642" t="s">
        <v>239</v>
      </c>
      <c r="S14" s="643"/>
      <c r="T14" s="643"/>
      <c r="U14" s="643"/>
      <c r="V14" s="643"/>
      <c r="W14" s="643"/>
      <c r="X14" s="643"/>
      <c r="Y14" s="644"/>
      <c r="Z14" s="675" t="s">
        <v>239</v>
      </c>
      <c r="AA14" s="675"/>
      <c r="AB14" s="675"/>
      <c r="AC14" s="675"/>
      <c r="AD14" s="676" t="s">
        <v>239</v>
      </c>
      <c r="AE14" s="676"/>
      <c r="AF14" s="676"/>
      <c r="AG14" s="676"/>
      <c r="AH14" s="676"/>
      <c r="AI14" s="676"/>
      <c r="AJ14" s="676"/>
      <c r="AK14" s="676"/>
      <c r="AL14" s="645" t="s">
        <v>127</v>
      </c>
      <c r="AM14" s="646"/>
      <c r="AN14" s="646"/>
      <c r="AO14" s="677"/>
      <c r="AP14" s="639" t="s">
        <v>254</v>
      </c>
      <c r="AQ14" s="640"/>
      <c r="AR14" s="640"/>
      <c r="AS14" s="640"/>
      <c r="AT14" s="640"/>
      <c r="AU14" s="640"/>
      <c r="AV14" s="640"/>
      <c r="AW14" s="640"/>
      <c r="AX14" s="640"/>
      <c r="AY14" s="640"/>
      <c r="AZ14" s="640"/>
      <c r="BA14" s="640"/>
      <c r="BB14" s="640"/>
      <c r="BC14" s="640"/>
      <c r="BD14" s="640"/>
      <c r="BE14" s="640"/>
      <c r="BF14" s="641"/>
      <c r="BG14" s="642">
        <v>284266</v>
      </c>
      <c r="BH14" s="643"/>
      <c r="BI14" s="643"/>
      <c r="BJ14" s="643"/>
      <c r="BK14" s="643"/>
      <c r="BL14" s="643"/>
      <c r="BM14" s="643"/>
      <c r="BN14" s="644"/>
      <c r="BO14" s="675">
        <v>1.5</v>
      </c>
      <c r="BP14" s="675"/>
      <c r="BQ14" s="675"/>
      <c r="BR14" s="675"/>
      <c r="BS14" s="648" t="s">
        <v>239</v>
      </c>
      <c r="BT14" s="643"/>
      <c r="BU14" s="643"/>
      <c r="BV14" s="643"/>
      <c r="BW14" s="643"/>
      <c r="BX14" s="643"/>
      <c r="BY14" s="643"/>
      <c r="BZ14" s="643"/>
      <c r="CA14" s="643"/>
      <c r="CB14" s="688"/>
      <c r="CD14" s="689" t="s">
        <v>255</v>
      </c>
      <c r="CE14" s="686"/>
      <c r="CF14" s="686"/>
      <c r="CG14" s="686"/>
      <c r="CH14" s="686"/>
      <c r="CI14" s="686"/>
      <c r="CJ14" s="686"/>
      <c r="CK14" s="686"/>
      <c r="CL14" s="686"/>
      <c r="CM14" s="686"/>
      <c r="CN14" s="686"/>
      <c r="CO14" s="686"/>
      <c r="CP14" s="686"/>
      <c r="CQ14" s="687"/>
      <c r="CR14" s="642">
        <v>1469438</v>
      </c>
      <c r="CS14" s="643"/>
      <c r="CT14" s="643"/>
      <c r="CU14" s="643"/>
      <c r="CV14" s="643"/>
      <c r="CW14" s="643"/>
      <c r="CX14" s="643"/>
      <c r="CY14" s="644"/>
      <c r="CZ14" s="675">
        <v>2.7</v>
      </c>
      <c r="DA14" s="675"/>
      <c r="DB14" s="675"/>
      <c r="DC14" s="675"/>
      <c r="DD14" s="648">
        <v>200383</v>
      </c>
      <c r="DE14" s="643"/>
      <c r="DF14" s="643"/>
      <c r="DG14" s="643"/>
      <c r="DH14" s="643"/>
      <c r="DI14" s="643"/>
      <c r="DJ14" s="643"/>
      <c r="DK14" s="643"/>
      <c r="DL14" s="643"/>
      <c r="DM14" s="643"/>
      <c r="DN14" s="643"/>
      <c r="DO14" s="643"/>
      <c r="DP14" s="644"/>
      <c r="DQ14" s="648">
        <v>1317899</v>
      </c>
      <c r="DR14" s="643"/>
      <c r="DS14" s="643"/>
      <c r="DT14" s="643"/>
      <c r="DU14" s="643"/>
      <c r="DV14" s="643"/>
      <c r="DW14" s="643"/>
      <c r="DX14" s="643"/>
      <c r="DY14" s="643"/>
      <c r="DZ14" s="643"/>
      <c r="EA14" s="643"/>
      <c r="EB14" s="643"/>
      <c r="EC14" s="688"/>
    </row>
    <row r="15" spans="2:143" ht="11.25" customHeight="1" x14ac:dyDescent="0.15">
      <c r="B15" s="639" t="s">
        <v>256</v>
      </c>
      <c r="C15" s="640"/>
      <c r="D15" s="640"/>
      <c r="E15" s="640"/>
      <c r="F15" s="640"/>
      <c r="G15" s="640"/>
      <c r="H15" s="640"/>
      <c r="I15" s="640"/>
      <c r="J15" s="640"/>
      <c r="K15" s="640"/>
      <c r="L15" s="640"/>
      <c r="M15" s="640"/>
      <c r="N15" s="640"/>
      <c r="O15" s="640"/>
      <c r="P15" s="640"/>
      <c r="Q15" s="641"/>
      <c r="R15" s="642" t="s">
        <v>127</v>
      </c>
      <c r="S15" s="643"/>
      <c r="T15" s="643"/>
      <c r="U15" s="643"/>
      <c r="V15" s="643"/>
      <c r="W15" s="643"/>
      <c r="X15" s="643"/>
      <c r="Y15" s="644"/>
      <c r="Z15" s="675" t="s">
        <v>127</v>
      </c>
      <c r="AA15" s="675"/>
      <c r="AB15" s="675"/>
      <c r="AC15" s="675"/>
      <c r="AD15" s="676" t="s">
        <v>127</v>
      </c>
      <c r="AE15" s="676"/>
      <c r="AF15" s="676"/>
      <c r="AG15" s="676"/>
      <c r="AH15" s="676"/>
      <c r="AI15" s="676"/>
      <c r="AJ15" s="676"/>
      <c r="AK15" s="676"/>
      <c r="AL15" s="645" t="s">
        <v>127</v>
      </c>
      <c r="AM15" s="646"/>
      <c r="AN15" s="646"/>
      <c r="AO15" s="677"/>
      <c r="AP15" s="639" t="s">
        <v>257</v>
      </c>
      <c r="AQ15" s="640"/>
      <c r="AR15" s="640"/>
      <c r="AS15" s="640"/>
      <c r="AT15" s="640"/>
      <c r="AU15" s="640"/>
      <c r="AV15" s="640"/>
      <c r="AW15" s="640"/>
      <c r="AX15" s="640"/>
      <c r="AY15" s="640"/>
      <c r="AZ15" s="640"/>
      <c r="BA15" s="640"/>
      <c r="BB15" s="640"/>
      <c r="BC15" s="640"/>
      <c r="BD15" s="640"/>
      <c r="BE15" s="640"/>
      <c r="BF15" s="641"/>
      <c r="BG15" s="642">
        <v>729993</v>
      </c>
      <c r="BH15" s="643"/>
      <c r="BI15" s="643"/>
      <c r="BJ15" s="643"/>
      <c r="BK15" s="643"/>
      <c r="BL15" s="643"/>
      <c r="BM15" s="643"/>
      <c r="BN15" s="644"/>
      <c r="BO15" s="675">
        <v>3.9</v>
      </c>
      <c r="BP15" s="675"/>
      <c r="BQ15" s="675"/>
      <c r="BR15" s="675"/>
      <c r="BS15" s="648" t="s">
        <v>127</v>
      </c>
      <c r="BT15" s="643"/>
      <c r="BU15" s="643"/>
      <c r="BV15" s="643"/>
      <c r="BW15" s="643"/>
      <c r="BX15" s="643"/>
      <c r="BY15" s="643"/>
      <c r="BZ15" s="643"/>
      <c r="CA15" s="643"/>
      <c r="CB15" s="688"/>
      <c r="CD15" s="689" t="s">
        <v>258</v>
      </c>
      <c r="CE15" s="686"/>
      <c r="CF15" s="686"/>
      <c r="CG15" s="686"/>
      <c r="CH15" s="686"/>
      <c r="CI15" s="686"/>
      <c r="CJ15" s="686"/>
      <c r="CK15" s="686"/>
      <c r="CL15" s="686"/>
      <c r="CM15" s="686"/>
      <c r="CN15" s="686"/>
      <c r="CO15" s="686"/>
      <c r="CP15" s="686"/>
      <c r="CQ15" s="687"/>
      <c r="CR15" s="642">
        <v>5736083</v>
      </c>
      <c r="CS15" s="643"/>
      <c r="CT15" s="643"/>
      <c r="CU15" s="643"/>
      <c r="CV15" s="643"/>
      <c r="CW15" s="643"/>
      <c r="CX15" s="643"/>
      <c r="CY15" s="644"/>
      <c r="CZ15" s="675">
        <v>10.4</v>
      </c>
      <c r="DA15" s="675"/>
      <c r="DB15" s="675"/>
      <c r="DC15" s="675"/>
      <c r="DD15" s="648">
        <v>2073190</v>
      </c>
      <c r="DE15" s="643"/>
      <c r="DF15" s="643"/>
      <c r="DG15" s="643"/>
      <c r="DH15" s="643"/>
      <c r="DI15" s="643"/>
      <c r="DJ15" s="643"/>
      <c r="DK15" s="643"/>
      <c r="DL15" s="643"/>
      <c r="DM15" s="643"/>
      <c r="DN15" s="643"/>
      <c r="DO15" s="643"/>
      <c r="DP15" s="644"/>
      <c r="DQ15" s="648">
        <v>2664067</v>
      </c>
      <c r="DR15" s="643"/>
      <c r="DS15" s="643"/>
      <c r="DT15" s="643"/>
      <c r="DU15" s="643"/>
      <c r="DV15" s="643"/>
      <c r="DW15" s="643"/>
      <c r="DX15" s="643"/>
      <c r="DY15" s="643"/>
      <c r="DZ15" s="643"/>
      <c r="EA15" s="643"/>
      <c r="EB15" s="643"/>
      <c r="EC15" s="688"/>
    </row>
    <row r="16" spans="2:143" ht="11.25" customHeight="1" x14ac:dyDescent="0.15">
      <c r="B16" s="639" t="s">
        <v>259</v>
      </c>
      <c r="C16" s="640"/>
      <c r="D16" s="640"/>
      <c r="E16" s="640"/>
      <c r="F16" s="640"/>
      <c r="G16" s="640"/>
      <c r="H16" s="640"/>
      <c r="I16" s="640"/>
      <c r="J16" s="640"/>
      <c r="K16" s="640"/>
      <c r="L16" s="640"/>
      <c r="M16" s="640"/>
      <c r="N16" s="640"/>
      <c r="O16" s="640"/>
      <c r="P16" s="640"/>
      <c r="Q16" s="641"/>
      <c r="R16" s="642">
        <v>61106</v>
      </c>
      <c r="S16" s="643"/>
      <c r="T16" s="643"/>
      <c r="U16" s="643"/>
      <c r="V16" s="643"/>
      <c r="W16" s="643"/>
      <c r="X16" s="643"/>
      <c r="Y16" s="644"/>
      <c r="Z16" s="675">
        <v>0.1</v>
      </c>
      <c r="AA16" s="675"/>
      <c r="AB16" s="675"/>
      <c r="AC16" s="675"/>
      <c r="AD16" s="676">
        <v>61106</v>
      </c>
      <c r="AE16" s="676"/>
      <c r="AF16" s="676"/>
      <c r="AG16" s="676"/>
      <c r="AH16" s="676"/>
      <c r="AI16" s="676"/>
      <c r="AJ16" s="676"/>
      <c r="AK16" s="676"/>
      <c r="AL16" s="645">
        <v>0.3</v>
      </c>
      <c r="AM16" s="646"/>
      <c r="AN16" s="646"/>
      <c r="AO16" s="677"/>
      <c r="AP16" s="639" t="s">
        <v>260</v>
      </c>
      <c r="AQ16" s="640"/>
      <c r="AR16" s="640"/>
      <c r="AS16" s="640"/>
      <c r="AT16" s="640"/>
      <c r="AU16" s="640"/>
      <c r="AV16" s="640"/>
      <c r="AW16" s="640"/>
      <c r="AX16" s="640"/>
      <c r="AY16" s="640"/>
      <c r="AZ16" s="640"/>
      <c r="BA16" s="640"/>
      <c r="BB16" s="640"/>
      <c r="BC16" s="640"/>
      <c r="BD16" s="640"/>
      <c r="BE16" s="640"/>
      <c r="BF16" s="641"/>
      <c r="BG16" s="642">
        <v>2206</v>
      </c>
      <c r="BH16" s="643"/>
      <c r="BI16" s="643"/>
      <c r="BJ16" s="643"/>
      <c r="BK16" s="643"/>
      <c r="BL16" s="643"/>
      <c r="BM16" s="643"/>
      <c r="BN16" s="644"/>
      <c r="BO16" s="675">
        <v>0</v>
      </c>
      <c r="BP16" s="675"/>
      <c r="BQ16" s="675"/>
      <c r="BR16" s="675"/>
      <c r="BS16" s="648">
        <v>389</v>
      </c>
      <c r="BT16" s="643"/>
      <c r="BU16" s="643"/>
      <c r="BV16" s="643"/>
      <c r="BW16" s="643"/>
      <c r="BX16" s="643"/>
      <c r="BY16" s="643"/>
      <c r="BZ16" s="643"/>
      <c r="CA16" s="643"/>
      <c r="CB16" s="688"/>
      <c r="CD16" s="689" t="s">
        <v>261</v>
      </c>
      <c r="CE16" s="686"/>
      <c r="CF16" s="686"/>
      <c r="CG16" s="686"/>
      <c r="CH16" s="686"/>
      <c r="CI16" s="686"/>
      <c r="CJ16" s="686"/>
      <c r="CK16" s="686"/>
      <c r="CL16" s="686"/>
      <c r="CM16" s="686"/>
      <c r="CN16" s="686"/>
      <c r="CO16" s="686"/>
      <c r="CP16" s="686"/>
      <c r="CQ16" s="687"/>
      <c r="CR16" s="642" t="s">
        <v>127</v>
      </c>
      <c r="CS16" s="643"/>
      <c r="CT16" s="643"/>
      <c r="CU16" s="643"/>
      <c r="CV16" s="643"/>
      <c r="CW16" s="643"/>
      <c r="CX16" s="643"/>
      <c r="CY16" s="644"/>
      <c r="CZ16" s="675" t="s">
        <v>127</v>
      </c>
      <c r="DA16" s="675"/>
      <c r="DB16" s="675"/>
      <c r="DC16" s="675"/>
      <c r="DD16" s="648" t="s">
        <v>239</v>
      </c>
      <c r="DE16" s="643"/>
      <c r="DF16" s="643"/>
      <c r="DG16" s="643"/>
      <c r="DH16" s="643"/>
      <c r="DI16" s="643"/>
      <c r="DJ16" s="643"/>
      <c r="DK16" s="643"/>
      <c r="DL16" s="643"/>
      <c r="DM16" s="643"/>
      <c r="DN16" s="643"/>
      <c r="DO16" s="643"/>
      <c r="DP16" s="644"/>
      <c r="DQ16" s="648" t="s">
        <v>127</v>
      </c>
      <c r="DR16" s="643"/>
      <c r="DS16" s="643"/>
      <c r="DT16" s="643"/>
      <c r="DU16" s="643"/>
      <c r="DV16" s="643"/>
      <c r="DW16" s="643"/>
      <c r="DX16" s="643"/>
      <c r="DY16" s="643"/>
      <c r="DZ16" s="643"/>
      <c r="EA16" s="643"/>
      <c r="EB16" s="643"/>
      <c r="EC16" s="688"/>
    </row>
    <row r="17" spans="2:133" ht="11.25" customHeight="1" x14ac:dyDescent="0.15">
      <c r="B17" s="639" t="s">
        <v>262</v>
      </c>
      <c r="C17" s="640"/>
      <c r="D17" s="640"/>
      <c r="E17" s="640"/>
      <c r="F17" s="640"/>
      <c r="G17" s="640"/>
      <c r="H17" s="640"/>
      <c r="I17" s="640"/>
      <c r="J17" s="640"/>
      <c r="K17" s="640"/>
      <c r="L17" s="640"/>
      <c r="M17" s="640"/>
      <c r="N17" s="640"/>
      <c r="O17" s="640"/>
      <c r="P17" s="640"/>
      <c r="Q17" s="641"/>
      <c r="R17" s="642">
        <v>96192</v>
      </c>
      <c r="S17" s="643"/>
      <c r="T17" s="643"/>
      <c r="U17" s="643"/>
      <c r="V17" s="643"/>
      <c r="W17" s="643"/>
      <c r="X17" s="643"/>
      <c r="Y17" s="644"/>
      <c r="Z17" s="675">
        <v>0.2</v>
      </c>
      <c r="AA17" s="675"/>
      <c r="AB17" s="675"/>
      <c r="AC17" s="675"/>
      <c r="AD17" s="676">
        <v>96192</v>
      </c>
      <c r="AE17" s="676"/>
      <c r="AF17" s="676"/>
      <c r="AG17" s="676"/>
      <c r="AH17" s="676"/>
      <c r="AI17" s="676"/>
      <c r="AJ17" s="676"/>
      <c r="AK17" s="676"/>
      <c r="AL17" s="645">
        <v>0.4</v>
      </c>
      <c r="AM17" s="646"/>
      <c r="AN17" s="646"/>
      <c r="AO17" s="677"/>
      <c r="AP17" s="639" t="s">
        <v>263</v>
      </c>
      <c r="AQ17" s="640"/>
      <c r="AR17" s="640"/>
      <c r="AS17" s="640"/>
      <c r="AT17" s="640"/>
      <c r="AU17" s="640"/>
      <c r="AV17" s="640"/>
      <c r="AW17" s="640"/>
      <c r="AX17" s="640"/>
      <c r="AY17" s="640"/>
      <c r="AZ17" s="640"/>
      <c r="BA17" s="640"/>
      <c r="BB17" s="640"/>
      <c r="BC17" s="640"/>
      <c r="BD17" s="640"/>
      <c r="BE17" s="640"/>
      <c r="BF17" s="641"/>
      <c r="BG17" s="642" t="s">
        <v>127</v>
      </c>
      <c r="BH17" s="643"/>
      <c r="BI17" s="643"/>
      <c r="BJ17" s="643"/>
      <c r="BK17" s="643"/>
      <c r="BL17" s="643"/>
      <c r="BM17" s="643"/>
      <c r="BN17" s="644"/>
      <c r="BO17" s="675" t="s">
        <v>127</v>
      </c>
      <c r="BP17" s="675"/>
      <c r="BQ17" s="675"/>
      <c r="BR17" s="675"/>
      <c r="BS17" s="648" t="s">
        <v>239</v>
      </c>
      <c r="BT17" s="643"/>
      <c r="BU17" s="643"/>
      <c r="BV17" s="643"/>
      <c r="BW17" s="643"/>
      <c r="BX17" s="643"/>
      <c r="BY17" s="643"/>
      <c r="BZ17" s="643"/>
      <c r="CA17" s="643"/>
      <c r="CB17" s="688"/>
      <c r="CD17" s="689" t="s">
        <v>264</v>
      </c>
      <c r="CE17" s="686"/>
      <c r="CF17" s="686"/>
      <c r="CG17" s="686"/>
      <c r="CH17" s="686"/>
      <c r="CI17" s="686"/>
      <c r="CJ17" s="686"/>
      <c r="CK17" s="686"/>
      <c r="CL17" s="686"/>
      <c r="CM17" s="686"/>
      <c r="CN17" s="686"/>
      <c r="CO17" s="686"/>
      <c r="CP17" s="686"/>
      <c r="CQ17" s="687"/>
      <c r="CR17" s="642">
        <v>2082939</v>
      </c>
      <c r="CS17" s="643"/>
      <c r="CT17" s="643"/>
      <c r="CU17" s="643"/>
      <c r="CV17" s="643"/>
      <c r="CW17" s="643"/>
      <c r="CX17" s="643"/>
      <c r="CY17" s="644"/>
      <c r="CZ17" s="675">
        <v>3.8</v>
      </c>
      <c r="DA17" s="675"/>
      <c r="DB17" s="675"/>
      <c r="DC17" s="675"/>
      <c r="DD17" s="648" t="s">
        <v>239</v>
      </c>
      <c r="DE17" s="643"/>
      <c r="DF17" s="643"/>
      <c r="DG17" s="643"/>
      <c r="DH17" s="643"/>
      <c r="DI17" s="643"/>
      <c r="DJ17" s="643"/>
      <c r="DK17" s="643"/>
      <c r="DL17" s="643"/>
      <c r="DM17" s="643"/>
      <c r="DN17" s="643"/>
      <c r="DO17" s="643"/>
      <c r="DP17" s="644"/>
      <c r="DQ17" s="648">
        <v>2071924</v>
      </c>
      <c r="DR17" s="643"/>
      <c r="DS17" s="643"/>
      <c r="DT17" s="643"/>
      <c r="DU17" s="643"/>
      <c r="DV17" s="643"/>
      <c r="DW17" s="643"/>
      <c r="DX17" s="643"/>
      <c r="DY17" s="643"/>
      <c r="DZ17" s="643"/>
      <c r="EA17" s="643"/>
      <c r="EB17" s="643"/>
      <c r="EC17" s="688"/>
    </row>
    <row r="18" spans="2:133" ht="11.25" customHeight="1" x14ac:dyDescent="0.15">
      <c r="B18" s="639" t="s">
        <v>265</v>
      </c>
      <c r="C18" s="640"/>
      <c r="D18" s="640"/>
      <c r="E18" s="640"/>
      <c r="F18" s="640"/>
      <c r="G18" s="640"/>
      <c r="H18" s="640"/>
      <c r="I18" s="640"/>
      <c r="J18" s="640"/>
      <c r="K18" s="640"/>
      <c r="L18" s="640"/>
      <c r="M18" s="640"/>
      <c r="N18" s="640"/>
      <c r="O18" s="640"/>
      <c r="P18" s="640"/>
      <c r="Q18" s="641"/>
      <c r="R18" s="642">
        <v>187073</v>
      </c>
      <c r="S18" s="643"/>
      <c r="T18" s="643"/>
      <c r="U18" s="643"/>
      <c r="V18" s="643"/>
      <c r="W18" s="643"/>
      <c r="X18" s="643"/>
      <c r="Y18" s="644"/>
      <c r="Z18" s="675">
        <v>0.3</v>
      </c>
      <c r="AA18" s="675"/>
      <c r="AB18" s="675"/>
      <c r="AC18" s="675"/>
      <c r="AD18" s="676">
        <v>187073</v>
      </c>
      <c r="AE18" s="676"/>
      <c r="AF18" s="676"/>
      <c r="AG18" s="676"/>
      <c r="AH18" s="676"/>
      <c r="AI18" s="676"/>
      <c r="AJ18" s="676"/>
      <c r="AK18" s="676"/>
      <c r="AL18" s="645">
        <v>0.8</v>
      </c>
      <c r="AM18" s="646"/>
      <c r="AN18" s="646"/>
      <c r="AO18" s="677"/>
      <c r="AP18" s="639" t="s">
        <v>266</v>
      </c>
      <c r="AQ18" s="640"/>
      <c r="AR18" s="640"/>
      <c r="AS18" s="640"/>
      <c r="AT18" s="640"/>
      <c r="AU18" s="640"/>
      <c r="AV18" s="640"/>
      <c r="AW18" s="640"/>
      <c r="AX18" s="640"/>
      <c r="AY18" s="640"/>
      <c r="AZ18" s="640"/>
      <c r="BA18" s="640"/>
      <c r="BB18" s="640"/>
      <c r="BC18" s="640"/>
      <c r="BD18" s="640"/>
      <c r="BE18" s="640"/>
      <c r="BF18" s="641"/>
      <c r="BG18" s="642" t="s">
        <v>239</v>
      </c>
      <c r="BH18" s="643"/>
      <c r="BI18" s="643"/>
      <c r="BJ18" s="643"/>
      <c r="BK18" s="643"/>
      <c r="BL18" s="643"/>
      <c r="BM18" s="643"/>
      <c r="BN18" s="644"/>
      <c r="BO18" s="675" t="s">
        <v>239</v>
      </c>
      <c r="BP18" s="675"/>
      <c r="BQ18" s="675"/>
      <c r="BR18" s="675"/>
      <c r="BS18" s="648" t="s">
        <v>239</v>
      </c>
      <c r="BT18" s="643"/>
      <c r="BU18" s="643"/>
      <c r="BV18" s="643"/>
      <c r="BW18" s="643"/>
      <c r="BX18" s="643"/>
      <c r="BY18" s="643"/>
      <c r="BZ18" s="643"/>
      <c r="CA18" s="643"/>
      <c r="CB18" s="688"/>
      <c r="CD18" s="689" t="s">
        <v>267</v>
      </c>
      <c r="CE18" s="686"/>
      <c r="CF18" s="686"/>
      <c r="CG18" s="686"/>
      <c r="CH18" s="686"/>
      <c r="CI18" s="686"/>
      <c r="CJ18" s="686"/>
      <c r="CK18" s="686"/>
      <c r="CL18" s="686"/>
      <c r="CM18" s="686"/>
      <c r="CN18" s="686"/>
      <c r="CO18" s="686"/>
      <c r="CP18" s="686"/>
      <c r="CQ18" s="687"/>
      <c r="CR18" s="642" t="s">
        <v>127</v>
      </c>
      <c r="CS18" s="643"/>
      <c r="CT18" s="643"/>
      <c r="CU18" s="643"/>
      <c r="CV18" s="643"/>
      <c r="CW18" s="643"/>
      <c r="CX18" s="643"/>
      <c r="CY18" s="644"/>
      <c r="CZ18" s="675" t="s">
        <v>127</v>
      </c>
      <c r="DA18" s="675"/>
      <c r="DB18" s="675"/>
      <c r="DC18" s="675"/>
      <c r="DD18" s="648" t="s">
        <v>239</v>
      </c>
      <c r="DE18" s="643"/>
      <c r="DF18" s="643"/>
      <c r="DG18" s="643"/>
      <c r="DH18" s="643"/>
      <c r="DI18" s="643"/>
      <c r="DJ18" s="643"/>
      <c r="DK18" s="643"/>
      <c r="DL18" s="643"/>
      <c r="DM18" s="643"/>
      <c r="DN18" s="643"/>
      <c r="DO18" s="643"/>
      <c r="DP18" s="644"/>
      <c r="DQ18" s="648" t="s">
        <v>127</v>
      </c>
      <c r="DR18" s="643"/>
      <c r="DS18" s="643"/>
      <c r="DT18" s="643"/>
      <c r="DU18" s="643"/>
      <c r="DV18" s="643"/>
      <c r="DW18" s="643"/>
      <c r="DX18" s="643"/>
      <c r="DY18" s="643"/>
      <c r="DZ18" s="643"/>
      <c r="EA18" s="643"/>
      <c r="EB18" s="643"/>
      <c r="EC18" s="688"/>
    </row>
    <row r="19" spans="2:133" ht="11.25" customHeight="1" x14ac:dyDescent="0.15">
      <c r="B19" s="639" t="s">
        <v>268</v>
      </c>
      <c r="C19" s="640"/>
      <c r="D19" s="640"/>
      <c r="E19" s="640"/>
      <c r="F19" s="640"/>
      <c r="G19" s="640"/>
      <c r="H19" s="640"/>
      <c r="I19" s="640"/>
      <c r="J19" s="640"/>
      <c r="K19" s="640"/>
      <c r="L19" s="640"/>
      <c r="M19" s="640"/>
      <c r="N19" s="640"/>
      <c r="O19" s="640"/>
      <c r="P19" s="640"/>
      <c r="Q19" s="641"/>
      <c r="R19" s="642">
        <v>150236</v>
      </c>
      <c r="S19" s="643"/>
      <c r="T19" s="643"/>
      <c r="U19" s="643"/>
      <c r="V19" s="643"/>
      <c r="W19" s="643"/>
      <c r="X19" s="643"/>
      <c r="Y19" s="644"/>
      <c r="Z19" s="675">
        <v>0.3</v>
      </c>
      <c r="AA19" s="675"/>
      <c r="AB19" s="675"/>
      <c r="AC19" s="675"/>
      <c r="AD19" s="676">
        <v>150236</v>
      </c>
      <c r="AE19" s="676"/>
      <c r="AF19" s="676"/>
      <c r="AG19" s="676"/>
      <c r="AH19" s="676"/>
      <c r="AI19" s="676"/>
      <c r="AJ19" s="676"/>
      <c r="AK19" s="676"/>
      <c r="AL19" s="645">
        <v>0.6</v>
      </c>
      <c r="AM19" s="646"/>
      <c r="AN19" s="646"/>
      <c r="AO19" s="677"/>
      <c r="AP19" s="639" t="s">
        <v>269</v>
      </c>
      <c r="AQ19" s="640"/>
      <c r="AR19" s="640"/>
      <c r="AS19" s="640"/>
      <c r="AT19" s="640"/>
      <c r="AU19" s="640"/>
      <c r="AV19" s="640"/>
      <c r="AW19" s="640"/>
      <c r="AX19" s="640"/>
      <c r="AY19" s="640"/>
      <c r="AZ19" s="640"/>
      <c r="BA19" s="640"/>
      <c r="BB19" s="640"/>
      <c r="BC19" s="640"/>
      <c r="BD19" s="640"/>
      <c r="BE19" s="640"/>
      <c r="BF19" s="641"/>
      <c r="BG19" s="642">
        <v>1404427</v>
      </c>
      <c r="BH19" s="643"/>
      <c r="BI19" s="643"/>
      <c r="BJ19" s="643"/>
      <c r="BK19" s="643"/>
      <c r="BL19" s="643"/>
      <c r="BM19" s="643"/>
      <c r="BN19" s="644"/>
      <c r="BO19" s="675">
        <v>7.4</v>
      </c>
      <c r="BP19" s="675"/>
      <c r="BQ19" s="675"/>
      <c r="BR19" s="675"/>
      <c r="BS19" s="648" t="s">
        <v>127</v>
      </c>
      <c r="BT19" s="643"/>
      <c r="BU19" s="643"/>
      <c r="BV19" s="643"/>
      <c r="BW19" s="643"/>
      <c r="BX19" s="643"/>
      <c r="BY19" s="643"/>
      <c r="BZ19" s="643"/>
      <c r="CA19" s="643"/>
      <c r="CB19" s="688"/>
      <c r="CD19" s="689" t="s">
        <v>270</v>
      </c>
      <c r="CE19" s="686"/>
      <c r="CF19" s="686"/>
      <c r="CG19" s="686"/>
      <c r="CH19" s="686"/>
      <c r="CI19" s="686"/>
      <c r="CJ19" s="686"/>
      <c r="CK19" s="686"/>
      <c r="CL19" s="686"/>
      <c r="CM19" s="686"/>
      <c r="CN19" s="686"/>
      <c r="CO19" s="686"/>
      <c r="CP19" s="686"/>
      <c r="CQ19" s="687"/>
      <c r="CR19" s="642" t="s">
        <v>127</v>
      </c>
      <c r="CS19" s="643"/>
      <c r="CT19" s="643"/>
      <c r="CU19" s="643"/>
      <c r="CV19" s="643"/>
      <c r="CW19" s="643"/>
      <c r="CX19" s="643"/>
      <c r="CY19" s="644"/>
      <c r="CZ19" s="675" t="s">
        <v>127</v>
      </c>
      <c r="DA19" s="675"/>
      <c r="DB19" s="675"/>
      <c r="DC19" s="675"/>
      <c r="DD19" s="648" t="s">
        <v>239</v>
      </c>
      <c r="DE19" s="643"/>
      <c r="DF19" s="643"/>
      <c r="DG19" s="643"/>
      <c r="DH19" s="643"/>
      <c r="DI19" s="643"/>
      <c r="DJ19" s="643"/>
      <c r="DK19" s="643"/>
      <c r="DL19" s="643"/>
      <c r="DM19" s="643"/>
      <c r="DN19" s="643"/>
      <c r="DO19" s="643"/>
      <c r="DP19" s="644"/>
      <c r="DQ19" s="648" t="s">
        <v>239</v>
      </c>
      <c r="DR19" s="643"/>
      <c r="DS19" s="643"/>
      <c r="DT19" s="643"/>
      <c r="DU19" s="643"/>
      <c r="DV19" s="643"/>
      <c r="DW19" s="643"/>
      <c r="DX19" s="643"/>
      <c r="DY19" s="643"/>
      <c r="DZ19" s="643"/>
      <c r="EA19" s="643"/>
      <c r="EB19" s="643"/>
      <c r="EC19" s="688"/>
    </row>
    <row r="20" spans="2:133" ht="11.25" customHeight="1" x14ac:dyDescent="0.15">
      <c r="B20" s="639" t="s">
        <v>271</v>
      </c>
      <c r="C20" s="640"/>
      <c r="D20" s="640"/>
      <c r="E20" s="640"/>
      <c r="F20" s="640"/>
      <c r="G20" s="640"/>
      <c r="H20" s="640"/>
      <c r="I20" s="640"/>
      <c r="J20" s="640"/>
      <c r="K20" s="640"/>
      <c r="L20" s="640"/>
      <c r="M20" s="640"/>
      <c r="N20" s="640"/>
      <c r="O20" s="640"/>
      <c r="P20" s="640"/>
      <c r="Q20" s="641"/>
      <c r="R20" s="642">
        <v>28942</v>
      </c>
      <c r="S20" s="643"/>
      <c r="T20" s="643"/>
      <c r="U20" s="643"/>
      <c r="V20" s="643"/>
      <c r="W20" s="643"/>
      <c r="X20" s="643"/>
      <c r="Y20" s="644"/>
      <c r="Z20" s="675">
        <v>0</v>
      </c>
      <c r="AA20" s="675"/>
      <c r="AB20" s="675"/>
      <c r="AC20" s="675"/>
      <c r="AD20" s="676">
        <v>28942</v>
      </c>
      <c r="AE20" s="676"/>
      <c r="AF20" s="676"/>
      <c r="AG20" s="676"/>
      <c r="AH20" s="676"/>
      <c r="AI20" s="676"/>
      <c r="AJ20" s="676"/>
      <c r="AK20" s="676"/>
      <c r="AL20" s="645">
        <v>0.1</v>
      </c>
      <c r="AM20" s="646"/>
      <c r="AN20" s="646"/>
      <c r="AO20" s="677"/>
      <c r="AP20" s="639" t="s">
        <v>272</v>
      </c>
      <c r="AQ20" s="640"/>
      <c r="AR20" s="640"/>
      <c r="AS20" s="640"/>
      <c r="AT20" s="640"/>
      <c r="AU20" s="640"/>
      <c r="AV20" s="640"/>
      <c r="AW20" s="640"/>
      <c r="AX20" s="640"/>
      <c r="AY20" s="640"/>
      <c r="AZ20" s="640"/>
      <c r="BA20" s="640"/>
      <c r="BB20" s="640"/>
      <c r="BC20" s="640"/>
      <c r="BD20" s="640"/>
      <c r="BE20" s="640"/>
      <c r="BF20" s="641"/>
      <c r="BG20" s="642">
        <v>1404427</v>
      </c>
      <c r="BH20" s="643"/>
      <c r="BI20" s="643"/>
      <c r="BJ20" s="643"/>
      <c r="BK20" s="643"/>
      <c r="BL20" s="643"/>
      <c r="BM20" s="643"/>
      <c r="BN20" s="644"/>
      <c r="BO20" s="675">
        <v>7.4</v>
      </c>
      <c r="BP20" s="675"/>
      <c r="BQ20" s="675"/>
      <c r="BR20" s="675"/>
      <c r="BS20" s="648" t="s">
        <v>127</v>
      </c>
      <c r="BT20" s="643"/>
      <c r="BU20" s="643"/>
      <c r="BV20" s="643"/>
      <c r="BW20" s="643"/>
      <c r="BX20" s="643"/>
      <c r="BY20" s="643"/>
      <c r="BZ20" s="643"/>
      <c r="CA20" s="643"/>
      <c r="CB20" s="688"/>
      <c r="CD20" s="689" t="s">
        <v>273</v>
      </c>
      <c r="CE20" s="686"/>
      <c r="CF20" s="686"/>
      <c r="CG20" s="686"/>
      <c r="CH20" s="686"/>
      <c r="CI20" s="686"/>
      <c r="CJ20" s="686"/>
      <c r="CK20" s="686"/>
      <c r="CL20" s="686"/>
      <c r="CM20" s="686"/>
      <c r="CN20" s="686"/>
      <c r="CO20" s="686"/>
      <c r="CP20" s="686"/>
      <c r="CQ20" s="687"/>
      <c r="CR20" s="642">
        <v>55005552</v>
      </c>
      <c r="CS20" s="643"/>
      <c r="CT20" s="643"/>
      <c r="CU20" s="643"/>
      <c r="CV20" s="643"/>
      <c r="CW20" s="643"/>
      <c r="CX20" s="643"/>
      <c r="CY20" s="644"/>
      <c r="CZ20" s="675">
        <v>100</v>
      </c>
      <c r="DA20" s="675"/>
      <c r="DB20" s="675"/>
      <c r="DC20" s="675"/>
      <c r="DD20" s="648">
        <v>4682459</v>
      </c>
      <c r="DE20" s="643"/>
      <c r="DF20" s="643"/>
      <c r="DG20" s="643"/>
      <c r="DH20" s="643"/>
      <c r="DI20" s="643"/>
      <c r="DJ20" s="643"/>
      <c r="DK20" s="643"/>
      <c r="DL20" s="643"/>
      <c r="DM20" s="643"/>
      <c r="DN20" s="643"/>
      <c r="DO20" s="643"/>
      <c r="DP20" s="644"/>
      <c r="DQ20" s="648">
        <v>28347962</v>
      </c>
      <c r="DR20" s="643"/>
      <c r="DS20" s="643"/>
      <c r="DT20" s="643"/>
      <c r="DU20" s="643"/>
      <c r="DV20" s="643"/>
      <c r="DW20" s="643"/>
      <c r="DX20" s="643"/>
      <c r="DY20" s="643"/>
      <c r="DZ20" s="643"/>
      <c r="EA20" s="643"/>
      <c r="EB20" s="643"/>
      <c r="EC20" s="688"/>
    </row>
    <row r="21" spans="2:133" ht="11.25" customHeight="1" x14ac:dyDescent="0.15">
      <c r="B21" s="639" t="s">
        <v>274</v>
      </c>
      <c r="C21" s="640"/>
      <c r="D21" s="640"/>
      <c r="E21" s="640"/>
      <c r="F21" s="640"/>
      <c r="G21" s="640"/>
      <c r="H21" s="640"/>
      <c r="I21" s="640"/>
      <c r="J21" s="640"/>
      <c r="K21" s="640"/>
      <c r="L21" s="640"/>
      <c r="M21" s="640"/>
      <c r="N21" s="640"/>
      <c r="O21" s="640"/>
      <c r="P21" s="640"/>
      <c r="Q21" s="641"/>
      <c r="R21" s="642">
        <v>7895</v>
      </c>
      <c r="S21" s="643"/>
      <c r="T21" s="643"/>
      <c r="U21" s="643"/>
      <c r="V21" s="643"/>
      <c r="W21" s="643"/>
      <c r="X21" s="643"/>
      <c r="Y21" s="644"/>
      <c r="Z21" s="675">
        <v>0</v>
      </c>
      <c r="AA21" s="675"/>
      <c r="AB21" s="675"/>
      <c r="AC21" s="675"/>
      <c r="AD21" s="676">
        <v>7895</v>
      </c>
      <c r="AE21" s="676"/>
      <c r="AF21" s="676"/>
      <c r="AG21" s="676"/>
      <c r="AH21" s="676"/>
      <c r="AI21" s="676"/>
      <c r="AJ21" s="676"/>
      <c r="AK21" s="676"/>
      <c r="AL21" s="645">
        <v>0</v>
      </c>
      <c r="AM21" s="646"/>
      <c r="AN21" s="646"/>
      <c r="AO21" s="677"/>
      <c r="AP21" s="737" t="s">
        <v>275</v>
      </c>
      <c r="AQ21" s="744"/>
      <c r="AR21" s="744"/>
      <c r="AS21" s="744"/>
      <c r="AT21" s="744"/>
      <c r="AU21" s="744"/>
      <c r="AV21" s="744"/>
      <c r="AW21" s="744"/>
      <c r="AX21" s="744"/>
      <c r="AY21" s="744"/>
      <c r="AZ21" s="744"/>
      <c r="BA21" s="744"/>
      <c r="BB21" s="744"/>
      <c r="BC21" s="744"/>
      <c r="BD21" s="744"/>
      <c r="BE21" s="744"/>
      <c r="BF21" s="739"/>
      <c r="BG21" s="642" t="s">
        <v>127</v>
      </c>
      <c r="BH21" s="643"/>
      <c r="BI21" s="643"/>
      <c r="BJ21" s="643"/>
      <c r="BK21" s="643"/>
      <c r="BL21" s="643"/>
      <c r="BM21" s="643"/>
      <c r="BN21" s="644"/>
      <c r="BO21" s="675" t="s">
        <v>127</v>
      </c>
      <c r="BP21" s="675"/>
      <c r="BQ21" s="675"/>
      <c r="BR21" s="675"/>
      <c r="BS21" s="648" t="s">
        <v>127</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276</v>
      </c>
      <c r="C22" s="640"/>
      <c r="D22" s="640"/>
      <c r="E22" s="640"/>
      <c r="F22" s="640"/>
      <c r="G22" s="640"/>
      <c r="H22" s="640"/>
      <c r="I22" s="640"/>
      <c r="J22" s="640"/>
      <c r="K22" s="640"/>
      <c r="L22" s="640"/>
      <c r="M22" s="640"/>
      <c r="N22" s="640"/>
      <c r="O22" s="640"/>
      <c r="P22" s="640"/>
      <c r="Q22" s="641"/>
      <c r="R22" s="642">
        <v>2753862</v>
      </c>
      <c r="S22" s="643"/>
      <c r="T22" s="643"/>
      <c r="U22" s="643"/>
      <c r="V22" s="643"/>
      <c r="W22" s="643"/>
      <c r="X22" s="643"/>
      <c r="Y22" s="644"/>
      <c r="Z22" s="675">
        <v>4.7</v>
      </c>
      <c r="AA22" s="675"/>
      <c r="AB22" s="675"/>
      <c r="AC22" s="675"/>
      <c r="AD22" s="676">
        <v>2330888</v>
      </c>
      <c r="AE22" s="676"/>
      <c r="AF22" s="676"/>
      <c r="AG22" s="676"/>
      <c r="AH22" s="676"/>
      <c r="AI22" s="676"/>
      <c r="AJ22" s="676"/>
      <c r="AK22" s="676"/>
      <c r="AL22" s="645">
        <v>9.9</v>
      </c>
      <c r="AM22" s="646"/>
      <c r="AN22" s="646"/>
      <c r="AO22" s="677"/>
      <c r="AP22" s="737" t="s">
        <v>277</v>
      </c>
      <c r="AQ22" s="744"/>
      <c r="AR22" s="744"/>
      <c r="AS22" s="744"/>
      <c r="AT22" s="744"/>
      <c r="AU22" s="744"/>
      <c r="AV22" s="744"/>
      <c r="AW22" s="744"/>
      <c r="AX22" s="744"/>
      <c r="AY22" s="744"/>
      <c r="AZ22" s="744"/>
      <c r="BA22" s="744"/>
      <c r="BB22" s="744"/>
      <c r="BC22" s="744"/>
      <c r="BD22" s="744"/>
      <c r="BE22" s="744"/>
      <c r="BF22" s="739"/>
      <c r="BG22" s="642" t="s">
        <v>127</v>
      </c>
      <c r="BH22" s="643"/>
      <c r="BI22" s="643"/>
      <c r="BJ22" s="643"/>
      <c r="BK22" s="643"/>
      <c r="BL22" s="643"/>
      <c r="BM22" s="643"/>
      <c r="BN22" s="644"/>
      <c r="BO22" s="675" t="s">
        <v>127</v>
      </c>
      <c r="BP22" s="675"/>
      <c r="BQ22" s="675"/>
      <c r="BR22" s="675"/>
      <c r="BS22" s="648" t="s">
        <v>239</v>
      </c>
      <c r="BT22" s="643"/>
      <c r="BU22" s="643"/>
      <c r="BV22" s="643"/>
      <c r="BW22" s="643"/>
      <c r="BX22" s="643"/>
      <c r="BY22" s="643"/>
      <c r="BZ22" s="643"/>
      <c r="CA22" s="643"/>
      <c r="CB22" s="688"/>
      <c r="CD22" s="746" t="s">
        <v>278</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279</v>
      </c>
      <c r="C23" s="640"/>
      <c r="D23" s="640"/>
      <c r="E23" s="640"/>
      <c r="F23" s="640"/>
      <c r="G23" s="640"/>
      <c r="H23" s="640"/>
      <c r="I23" s="640"/>
      <c r="J23" s="640"/>
      <c r="K23" s="640"/>
      <c r="L23" s="640"/>
      <c r="M23" s="640"/>
      <c r="N23" s="640"/>
      <c r="O23" s="640"/>
      <c r="P23" s="640"/>
      <c r="Q23" s="641"/>
      <c r="R23" s="642">
        <v>2330888</v>
      </c>
      <c r="S23" s="643"/>
      <c r="T23" s="643"/>
      <c r="U23" s="643"/>
      <c r="V23" s="643"/>
      <c r="W23" s="643"/>
      <c r="X23" s="643"/>
      <c r="Y23" s="644"/>
      <c r="Z23" s="675">
        <v>4</v>
      </c>
      <c r="AA23" s="675"/>
      <c r="AB23" s="675"/>
      <c r="AC23" s="675"/>
      <c r="AD23" s="676">
        <v>2330888</v>
      </c>
      <c r="AE23" s="676"/>
      <c r="AF23" s="676"/>
      <c r="AG23" s="676"/>
      <c r="AH23" s="676"/>
      <c r="AI23" s="676"/>
      <c r="AJ23" s="676"/>
      <c r="AK23" s="676"/>
      <c r="AL23" s="645">
        <v>9.9</v>
      </c>
      <c r="AM23" s="646"/>
      <c r="AN23" s="646"/>
      <c r="AO23" s="677"/>
      <c r="AP23" s="737" t="s">
        <v>280</v>
      </c>
      <c r="AQ23" s="744"/>
      <c r="AR23" s="744"/>
      <c r="AS23" s="744"/>
      <c r="AT23" s="744"/>
      <c r="AU23" s="744"/>
      <c r="AV23" s="744"/>
      <c r="AW23" s="744"/>
      <c r="AX23" s="744"/>
      <c r="AY23" s="744"/>
      <c r="AZ23" s="744"/>
      <c r="BA23" s="744"/>
      <c r="BB23" s="744"/>
      <c r="BC23" s="744"/>
      <c r="BD23" s="744"/>
      <c r="BE23" s="744"/>
      <c r="BF23" s="739"/>
      <c r="BG23" s="642">
        <v>1404427</v>
      </c>
      <c r="BH23" s="643"/>
      <c r="BI23" s="643"/>
      <c r="BJ23" s="643"/>
      <c r="BK23" s="643"/>
      <c r="BL23" s="643"/>
      <c r="BM23" s="643"/>
      <c r="BN23" s="644"/>
      <c r="BO23" s="675">
        <v>7.4</v>
      </c>
      <c r="BP23" s="675"/>
      <c r="BQ23" s="675"/>
      <c r="BR23" s="675"/>
      <c r="BS23" s="648" t="s">
        <v>239</v>
      </c>
      <c r="BT23" s="643"/>
      <c r="BU23" s="643"/>
      <c r="BV23" s="643"/>
      <c r="BW23" s="643"/>
      <c r="BX23" s="643"/>
      <c r="BY23" s="643"/>
      <c r="BZ23" s="643"/>
      <c r="CA23" s="643"/>
      <c r="CB23" s="688"/>
      <c r="CD23" s="746" t="s">
        <v>219</v>
      </c>
      <c r="CE23" s="747"/>
      <c r="CF23" s="747"/>
      <c r="CG23" s="747"/>
      <c r="CH23" s="747"/>
      <c r="CI23" s="747"/>
      <c r="CJ23" s="747"/>
      <c r="CK23" s="747"/>
      <c r="CL23" s="747"/>
      <c r="CM23" s="747"/>
      <c r="CN23" s="747"/>
      <c r="CO23" s="747"/>
      <c r="CP23" s="747"/>
      <c r="CQ23" s="748"/>
      <c r="CR23" s="746" t="s">
        <v>281</v>
      </c>
      <c r="CS23" s="747"/>
      <c r="CT23" s="747"/>
      <c r="CU23" s="747"/>
      <c r="CV23" s="747"/>
      <c r="CW23" s="747"/>
      <c r="CX23" s="747"/>
      <c r="CY23" s="748"/>
      <c r="CZ23" s="746" t="s">
        <v>282</v>
      </c>
      <c r="DA23" s="747"/>
      <c r="DB23" s="747"/>
      <c r="DC23" s="748"/>
      <c r="DD23" s="746" t="s">
        <v>283</v>
      </c>
      <c r="DE23" s="747"/>
      <c r="DF23" s="747"/>
      <c r="DG23" s="747"/>
      <c r="DH23" s="747"/>
      <c r="DI23" s="747"/>
      <c r="DJ23" s="747"/>
      <c r="DK23" s="748"/>
      <c r="DL23" s="755" t="s">
        <v>284</v>
      </c>
      <c r="DM23" s="756"/>
      <c r="DN23" s="756"/>
      <c r="DO23" s="756"/>
      <c r="DP23" s="756"/>
      <c r="DQ23" s="756"/>
      <c r="DR23" s="756"/>
      <c r="DS23" s="756"/>
      <c r="DT23" s="756"/>
      <c r="DU23" s="756"/>
      <c r="DV23" s="757"/>
      <c r="DW23" s="746" t="s">
        <v>285</v>
      </c>
      <c r="DX23" s="747"/>
      <c r="DY23" s="747"/>
      <c r="DZ23" s="747"/>
      <c r="EA23" s="747"/>
      <c r="EB23" s="747"/>
      <c r="EC23" s="748"/>
    </row>
    <row r="24" spans="2:133" ht="11.25" customHeight="1" x14ac:dyDescent="0.15">
      <c r="B24" s="639" t="s">
        <v>286</v>
      </c>
      <c r="C24" s="640"/>
      <c r="D24" s="640"/>
      <c r="E24" s="640"/>
      <c r="F24" s="640"/>
      <c r="G24" s="640"/>
      <c r="H24" s="640"/>
      <c r="I24" s="640"/>
      <c r="J24" s="640"/>
      <c r="K24" s="640"/>
      <c r="L24" s="640"/>
      <c r="M24" s="640"/>
      <c r="N24" s="640"/>
      <c r="O24" s="640"/>
      <c r="P24" s="640"/>
      <c r="Q24" s="641"/>
      <c r="R24" s="642">
        <v>422974</v>
      </c>
      <c r="S24" s="643"/>
      <c r="T24" s="643"/>
      <c r="U24" s="643"/>
      <c r="V24" s="643"/>
      <c r="W24" s="643"/>
      <c r="X24" s="643"/>
      <c r="Y24" s="644"/>
      <c r="Z24" s="675">
        <v>0.7</v>
      </c>
      <c r="AA24" s="675"/>
      <c r="AB24" s="675"/>
      <c r="AC24" s="675"/>
      <c r="AD24" s="676" t="s">
        <v>127</v>
      </c>
      <c r="AE24" s="676"/>
      <c r="AF24" s="676"/>
      <c r="AG24" s="676"/>
      <c r="AH24" s="676"/>
      <c r="AI24" s="676"/>
      <c r="AJ24" s="676"/>
      <c r="AK24" s="676"/>
      <c r="AL24" s="645" t="s">
        <v>239</v>
      </c>
      <c r="AM24" s="646"/>
      <c r="AN24" s="646"/>
      <c r="AO24" s="677"/>
      <c r="AP24" s="737" t="s">
        <v>287</v>
      </c>
      <c r="AQ24" s="744"/>
      <c r="AR24" s="744"/>
      <c r="AS24" s="744"/>
      <c r="AT24" s="744"/>
      <c r="AU24" s="744"/>
      <c r="AV24" s="744"/>
      <c r="AW24" s="744"/>
      <c r="AX24" s="744"/>
      <c r="AY24" s="744"/>
      <c r="AZ24" s="744"/>
      <c r="BA24" s="744"/>
      <c r="BB24" s="744"/>
      <c r="BC24" s="744"/>
      <c r="BD24" s="744"/>
      <c r="BE24" s="744"/>
      <c r="BF24" s="739"/>
      <c r="BG24" s="642" t="s">
        <v>239</v>
      </c>
      <c r="BH24" s="643"/>
      <c r="BI24" s="643"/>
      <c r="BJ24" s="643"/>
      <c r="BK24" s="643"/>
      <c r="BL24" s="643"/>
      <c r="BM24" s="643"/>
      <c r="BN24" s="644"/>
      <c r="BO24" s="675" t="s">
        <v>127</v>
      </c>
      <c r="BP24" s="675"/>
      <c r="BQ24" s="675"/>
      <c r="BR24" s="675"/>
      <c r="BS24" s="648" t="s">
        <v>239</v>
      </c>
      <c r="BT24" s="643"/>
      <c r="BU24" s="643"/>
      <c r="BV24" s="643"/>
      <c r="BW24" s="643"/>
      <c r="BX24" s="643"/>
      <c r="BY24" s="643"/>
      <c r="BZ24" s="643"/>
      <c r="CA24" s="643"/>
      <c r="CB24" s="688"/>
      <c r="CD24" s="700" t="s">
        <v>288</v>
      </c>
      <c r="CE24" s="701"/>
      <c r="CF24" s="701"/>
      <c r="CG24" s="701"/>
      <c r="CH24" s="701"/>
      <c r="CI24" s="701"/>
      <c r="CJ24" s="701"/>
      <c r="CK24" s="701"/>
      <c r="CL24" s="701"/>
      <c r="CM24" s="701"/>
      <c r="CN24" s="701"/>
      <c r="CO24" s="701"/>
      <c r="CP24" s="701"/>
      <c r="CQ24" s="702"/>
      <c r="CR24" s="697">
        <v>18843429</v>
      </c>
      <c r="CS24" s="698"/>
      <c r="CT24" s="698"/>
      <c r="CU24" s="698"/>
      <c r="CV24" s="698"/>
      <c r="CW24" s="698"/>
      <c r="CX24" s="698"/>
      <c r="CY24" s="741"/>
      <c r="CZ24" s="742">
        <v>34.299999999999997</v>
      </c>
      <c r="DA24" s="715"/>
      <c r="DB24" s="715"/>
      <c r="DC24" s="745"/>
      <c r="DD24" s="740">
        <v>11586367</v>
      </c>
      <c r="DE24" s="698"/>
      <c r="DF24" s="698"/>
      <c r="DG24" s="698"/>
      <c r="DH24" s="698"/>
      <c r="DI24" s="698"/>
      <c r="DJ24" s="698"/>
      <c r="DK24" s="741"/>
      <c r="DL24" s="740">
        <v>10913362</v>
      </c>
      <c r="DM24" s="698"/>
      <c r="DN24" s="698"/>
      <c r="DO24" s="698"/>
      <c r="DP24" s="698"/>
      <c r="DQ24" s="698"/>
      <c r="DR24" s="698"/>
      <c r="DS24" s="698"/>
      <c r="DT24" s="698"/>
      <c r="DU24" s="698"/>
      <c r="DV24" s="741"/>
      <c r="DW24" s="742">
        <v>43.8</v>
      </c>
      <c r="DX24" s="715"/>
      <c r="DY24" s="715"/>
      <c r="DZ24" s="715"/>
      <c r="EA24" s="715"/>
      <c r="EB24" s="715"/>
      <c r="EC24" s="743"/>
    </row>
    <row r="25" spans="2:133" ht="11.25" customHeight="1" x14ac:dyDescent="0.15">
      <c r="B25" s="639" t="s">
        <v>289</v>
      </c>
      <c r="C25" s="640"/>
      <c r="D25" s="640"/>
      <c r="E25" s="640"/>
      <c r="F25" s="640"/>
      <c r="G25" s="640"/>
      <c r="H25" s="640"/>
      <c r="I25" s="640"/>
      <c r="J25" s="640"/>
      <c r="K25" s="640"/>
      <c r="L25" s="640"/>
      <c r="M25" s="640"/>
      <c r="N25" s="640"/>
      <c r="O25" s="640"/>
      <c r="P25" s="640"/>
      <c r="Q25" s="641"/>
      <c r="R25" s="642" t="s">
        <v>239</v>
      </c>
      <c r="S25" s="643"/>
      <c r="T25" s="643"/>
      <c r="U25" s="643"/>
      <c r="V25" s="643"/>
      <c r="W25" s="643"/>
      <c r="X25" s="643"/>
      <c r="Y25" s="644"/>
      <c r="Z25" s="675" t="s">
        <v>239</v>
      </c>
      <c r="AA25" s="675"/>
      <c r="AB25" s="675"/>
      <c r="AC25" s="675"/>
      <c r="AD25" s="676" t="s">
        <v>239</v>
      </c>
      <c r="AE25" s="676"/>
      <c r="AF25" s="676"/>
      <c r="AG25" s="676"/>
      <c r="AH25" s="676"/>
      <c r="AI25" s="676"/>
      <c r="AJ25" s="676"/>
      <c r="AK25" s="676"/>
      <c r="AL25" s="645" t="s">
        <v>239</v>
      </c>
      <c r="AM25" s="646"/>
      <c r="AN25" s="646"/>
      <c r="AO25" s="677"/>
      <c r="AP25" s="737" t="s">
        <v>290</v>
      </c>
      <c r="AQ25" s="744"/>
      <c r="AR25" s="744"/>
      <c r="AS25" s="744"/>
      <c r="AT25" s="744"/>
      <c r="AU25" s="744"/>
      <c r="AV25" s="744"/>
      <c r="AW25" s="744"/>
      <c r="AX25" s="744"/>
      <c r="AY25" s="744"/>
      <c r="AZ25" s="744"/>
      <c r="BA25" s="744"/>
      <c r="BB25" s="744"/>
      <c r="BC25" s="744"/>
      <c r="BD25" s="744"/>
      <c r="BE25" s="744"/>
      <c r="BF25" s="739"/>
      <c r="BG25" s="642" t="s">
        <v>127</v>
      </c>
      <c r="BH25" s="643"/>
      <c r="BI25" s="643"/>
      <c r="BJ25" s="643"/>
      <c r="BK25" s="643"/>
      <c r="BL25" s="643"/>
      <c r="BM25" s="643"/>
      <c r="BN25" s="644"/>
      <c r="BO25" s="675" t="s">
        <v>127</v>
      </c>
      <c r="BP25" s="675"/>
      <c r="BQ25" s="675"/>
      <c r="BR25" s="675"/>
      <c r="BS25" s="648" t="s">
        <v>239</v>
      </c>
      <c r="BT25" s="643"/>
      <c r="BU25" s="643"/>
      <c r="BV25" s="643"/>
      <c r="BW25" s="643"/>
      <c r="BX25" s="643"/>
      <c r="BY25" s="643"/>
      <c r="BZ25" s="643"/>
      <c r="CA25" s="643"/>
      <c r="CB25" s="688"/>
      <c r="CD25" s="689" t="s">
        <v>291</v>
      </c>
      <c r="CE25" s="686"/>
      <c r="CF25" s="686"/>
      <c r="CG25" s="686"/>
      <c r="CH25" s="686"/>
      <c r="CI25" s="686"/>
      <c r="CJ25" s="686"/>
      <c r="CK25" s="686"/>
      <c r="CL25" s="686"/>
      <c r="CM25" s="686"/>
      <c r="CN25" s="686"/>
      <c r="CO25" s="686"/>
      <c r="CP25" s="686"/>
      <c r="CQ25" s="687"/>
      <c r="CR25" s="642">
        <v>6833783</v>
      </c>
      <c r="CS25" s="661"/>
      <c r="CT25" s="661"/>
      <c r="CU25" s="661"/>
      <c r="CV25" s="661"/>
      <c r="CW25" s="661"/>
      <c r="CX25" s="661"/>
      <c r="CY25" s="662"/>
      <c r="CZ25" s="645">
        <v>12.4</v>
      </c>
      <c r="DA25" s="663"/>
      <c r="DB25" s="663"/>
      <c r="DC25" s="664"/>
      <c r="DD25" s="648">
        <v>5947790</v>
      </c>
      <c r="DE25" s="661"/>
      <c r="DF25" s="661"/>
      <c r="DG25" s="661"/>
      <c r="DH25" s="661"/>
      <c r="DI25" s="661"/>
      <c r="DJ25" s="661"/>
      <c r="DK25" s="662"/>
      <c r="DL25" s="648">
        <v>5298284</v>
      </c>
      <c r="DM25" s="661"/>
      <c r="DN25" s="661"/>
      <c r="DO25" s="661"/>
      <c r="DP25" s="661"/>
      <c r="DQ25" s="661"/>
      <c r="DR25" s="661"/>
      <c r="DS25" s="661"/>
      <c r="DT25" s="661"/>
      <c r="DU25" s="661"/>
      <c r="DV25" s="662"/>
      <c r="DW25" s="645">
        <v>21.3</v>
      </c>
      <c r="DX25" s="663"/>
      <c r="DY25" s="663"/>
      <c r="DZ25" s="663"/>
      <c r="EA25" s="663"/>
      <c r="EB25" s="663"/>
      <c r="EC25" s="681"/>
    </row>
    <row r="26" spans="2:133" ht="11.25" customHeight="1" x14ac:dyDescent="0.15">
      <c r="B26" s="639" t="s">
        <v>292</v>
      </c>
      <c r="C26" s="640"/>
      <c r="D26" s="640"/>
      <c r="E26" s="640"/>
      <c r="F26" s="640"/>
      <c r="G26" s="640"/>
      <c r="H26" s="640"/>
      <c r="I26" s="640"/>
      <c r="J26" s="640"/>
      <c r="K26" s="640"/>
      <c r="L26" s="640"/>
      <c r="M26" s="640"/>
      <c r="N26" s="640"/>
      <c r="O26" s="640"/>
      <c r="P26" s="640"/>
      <c r="Q26" s="641"/>
      <c r="R26" s="642">
        <v>25278527</v>
      </c>
      <c r="S26" s="643"/>
      <c r="T26" s="643"/>
      <c r="U26" s="643"/>
      <c r="V26" s="643"/>
      <c r="W26" s="643"/>
      <c r="X26" s="643"/>
      <c r="Y26" s="644"/>
      <c r="Z26" s="675">
        <v>43.6</v>
      </c>
      <c r="AA26" s="675"/>
      <c r="AB26" s="675"/>
      <c r="AC26" s="675"/>
      <c r="AD26" s="676">
        <v>23300097</v>
      </c>
      <c r="AE26" s="676"/>
      <c r="AF26" s="676"/>
      <c r="AG26" s="676"/>
      <c r="AH26" s="676"/>
      <c r="AI26" s="676"/>
      <c r="AJ26" s="676"/>
      <c r="AK26" s="676"/>
      <c r="AL26" s="645">
        <v>98.9</v>
      </c>
      <c r="AM26" s="646"/>
      <c r="AN26" s="646"/>
      <c r="AO26" s="677"/>
      <c r="AP26" s="737" t="s">
        <v>293</v>
      </c>
      <c r="AQ26" s="738"/>
      <c r="AR26" s="738"/>
      <c r="AS26" s="738"/>
      <c r="AT26" s="738"/>
      <c r="AU26" s="738"/>
      <c r="AV26" s="738"/>
      <c r="AW26" s="738"/>
      <c r="AX26" s="738"/>
      <c r="AY26" s="738"/>
      <c r="AZ26" s="738"/>
      <c r="BA26" s="738"/>
      <c r="BB26" s="738"/>
      <c r="BC26" s="738"/>
      <c r="BD26" s="738"/>
      <c r="BE26" s="738"/>
      <c r="BF26" s="739"/>
      <c r="BG26" s="642" t="s">
        <v>239</v>
      </c>
      <c r="BH26" s="643"/>
      <c r="BI26" s="643"/>
      <c r="BJ26" s="643"/>
      <c r="BK26" s="643"/>
      <c r="BL26" s="643"/>
      <c r="BM26" s="643"/>
      <c r="BN26" s="644"/>
      <c r="BO26" s="675" t="s">
        <v>239</v>
      </c>
      <c r="BP26" s="675"/>
      <c r="BQ26" s="675"/>
      <c r="BR26" s="675"/>
      <c r="BS26" s="648" t="s">
        <v>127</v>
      </c>
      <c r="BT26" s="643"/>
      <c r="BU26" s="643"/>
      <c r="BV26" s="643"/>
      <c r="BW26" s="643"/>
      <c r="BX26" s="643"/>
      <c r="BY26" s="643"/>
      <c r="BZ26" s="643"/>
      <c r="CA26" s="643"/>
      <c r="CB26" s="688"/>
      <c r="CD26" s="689" t="s">
        <v>294</v>
      </c>
      <c r="CE26" s="686"/>
      <c r="CF26" s="686"/>
      <c r="CG26" s="686"/>
      <c r="CH26" s="686"/>
      <c r="CI26" s="686"/>
      <c r="CJ26" s="686"/>
      <c r="CK26" s="686"/>
      <c r="CL26" s="686"/>
      <c r="CM26" s="686"/>
      <c r="CN26" s="686"/>
      <c r="CO26" s="686"/>
      <c r="CP26" s="686"/>
      <c r="CQ26" s="687"/>
      <c r="CR26" s="642">
        <v>4156587</v>
      </c>
      <c r="CS26" s="643"/>
      <c r="CT26" s="643"/>
      <c r="CU26" s="643"/>
      <c r="CV26" s="643"/>
      <c r="CW26" s="643"/>
      <c r="CX26" s="643"/>
      <c r="CY26" s="644"/>
      <c r="CZ26" s="645">
        <v>7.6</v>
      </c>
      <c r="DA26" s="663"/>
      <c r="DB26" s="663"/>
      <c r="DC26" s="664"/>
      <c r="DD26" s="648">
        <v>3500133</v>
      </c>
      <c r="DE26" s="643"/>
      <c r="DF26" s="643"/>
      <c r="DG26" s="643"/>
      <c r="DH26" s="643"/>
      <c r="DI26" s="643"/>
      <c r="DJ26" s="643"/>
      <c r="DK26" s="644"/>
      <c r="DL26" s="648" t="s">
        <v>127</v>
      </c>
      <c r="DM26" s="643"/>
      <c r="DN26" s="643"/>
      <c r="DO26" s="643"/>
      <c r="DP26" s="643"/>
      <c r="DQ26" s="643"/>
      <c r="DR26" s="643"/>
      <c r="DS26" s="643"/>
      <c r="DT26" s="643"/>
      <c r="DU26" s="643"/>
      <c r="DV26" s="644"/>
      <c r="DW26" s="645" t="s">
        <v>239</v>
      </c>
      <c r="DX26" s="663"/>
      <c r="DY26" s="663"/>
      <c r="DZ26" s="663"/>
      <c r="EA26" s="663"/>
      <c r="EB26" s="663"/>
      <c r="EC26" s="681"/>
    </row>
    <row r="27" spans="2:133" ht="11.25" customHeight="1" x14ac:dyDescent="0.15">
      <c r="B27" s="639" t="s">
        <v>295</v>
      </c>
      <c r="C27" s="640"/>
      <c r="D27" s="640"/>
      <c r="E27" s="640"/>
      <c r="F27" s="640"/>
      <c r="G27" s="640"/>
      <c r="H27" s="640"/>
      <c r="I27" s="640"/>
      <c r="J27" s="640"/>
      <c r="K27" s="640"/>
      <c r="L27" s="640"/>
      <c r="M27" s="640"/>
      <c r="N27" s="640"/>
      <c r="O27" s="640"/>
      <c r="P27" s="640"/>
      <c r="Q27" s="641"/>
      <c r="R27" s="642">
        <v>19861</v>
      </c>
      <c r="S27" s="643"/>
      <c r="T27" s="643"/>
      <c r="U27" s="643"/>
      <c r="V27" s="643"/>
      <c r="W27" s="643"/>
      <c r="X27" s="643"/>
      <c r="Y27" s="644"/>
      <c r="Z27" s="675">
        <v>0</v>
      </c>
      <c r="AA27" s="675"/>
      <c r="AB27" s="675"/>
      <c r="AC27" s="675"/>
      <c r="AD27" s="676">
        <v>19861</v>
      </c>
      <c r="AE27" s="676"/>
      <c r="AF27" s="676"/>
      <c r="AG27" s="676"/>
      <c r="AH27" s="676"/>
      <c r="AI27" s="676"/>
      <c r="AJ27" s="676"/>
      <c r="AK27" s="676"/>
      <c r="AL27" s="645">
        <v>0.1</v>
      </c>
      <c r="AM27" s="646"/>
      <c r="AN27" s="646"/>
      <c r="AO27" s="677"/>
      <c r="AP27" s="639" t="s">
        <v>296</v>
      </c>
      <c r="AQ27" s="640"/>
      <c r="AR27" s="640"/>
      <c r="AS27" s="640"/>
      <c r="AT27" s="640"/>
      <c r="AU27" s="640"/>
      <c r="AV27" s="640"/>
      <c r="AW27" s="640"/>
      <c r="AX27" s="640"/>
      <c r="AY27" s="640"/>
      <c r="AZ27" s="640"/>
      <c r="BA27" s="640"/>
      <c r="BB27" s="640"/>
      <c r="BC27" s="640"/>
      <c r="BD27" s="640"/>
      <c r="BE27" s="640"/>
      <c r="BF27" s="641"/>
      <c r="BG27" s="642">
        <v>18876881</v>
      </c>
      <c r="BH27" s="643"/>
      <c r="BI27" s="643"/>
      <c r="BJ27" s="643"/>
      <c r="BK27" s="643"/>
      <c r="BL27" s="643"/>
      <c r="BM27" s="643"/>
      <c r="BN27" s="644"/>
      <c r="BO27" s="675">
        <v>100</v>
      </c>
      <c r="BP27" s="675"/>
      <c r="BQ27" s="675"/>
      <c r="BR27" s="675"/>
      <c r="BS27" s="648">
        <v>151029</v>
      </c>
      <c r="BT27" s="643"/>
      <c r="BU27" s="643"/>
      <c r="BV27" s="643"/>
      <c r="BW27" s="643"/>
      <c r="BX27" s="643"/>
      <c r="BY27" s="643"/>
      <c r="BZ27" s="643"/>
      <c r="CA27" s="643"/>
      <c r="CB27" s="688"/>
      <c r="CD27" s="689" t="s">
        <v>297</v>
      </c>
      <c r="CE27" s="686"/>
      <c r="CF27" s="686"/>
      <c r="CG27" s="686"/>
      <c r="CH27" s="686"/>
      <c r="CI27" s="686"/>
      <c r="CJ27" s="686"/>
      <c r="CK27" s="686"/>
      <c r="CL27" s="686"/>
      <c r="CM27" s="686"/>
      <c r="CN27" s="686"/>
      <c r="CO27" s="686"/>
      <c r="CP27" s="686"/>
      <c r="CQ27" s="687"/>
      <c r="CR27" s="642">
        <v>9926707</v>
      </c>
      <c r="CS27" s="661"/>
      <c r="CT27" s="661"/>
      <c r="CU27" s="661"/>
      <c r="CV27" s="661"/>
      <c r="CW27" s="661"/>
      <c r="CX27" s="661"/>
      <c r="CY27" s="662"/>
      <c r="CZ27" s="645">
        <v>18</v>
      </c>
      <c r="DA27" s="663"/>
      <c r="DB27" s="663"/>
      <c r="DC27" s="664"/>
      <c r="DD27" s="648">
        <v>3566653</v>
      </c>
      <c r="DE27" s="661"/>
      <c r="DF27" s="661"/>
      <c r="DG27" s="661"/>
      <c r="DH27" s="661"/>
      <c r="DI27" s="661"/>
      <c r="DJ27" s="661"/>
      <c r="DK27" s="662"/>
      <c r="DL27" s="648">
        <v>3543154</v>
      </c>
      <c r="DM27" s="661"/>
      <c r="DN27" s="661"/>
      <c r="DO27" s="661"/>
      <c r="DP27" s="661"/>
      <c r="DQ27" s="661"/>
      <c r="DR27" s="661"/>
      <c r="DS27" s="661"/>
      <c r="DT27" s="661"/>
      <c r="DU27" s="661"/>
      <c r="DV27" s="662"/>
      <c r="DW27" s="645">
        <v>14.2</v>
      </c>
      <c r="DX27" s="663"/>
      <c r="DY27" s="663"/>
      <c r="DZ27" s="663"/>
      <c r="EA27" s="663"/>
      <c r="EB27" s="663"/>
      <c r="EC27" s="681"/>
    </row>
    <row r="28" spans="2:133" ht="11.25" customHeight="1" x14ac:dyDescent="0.15">
      <c r="B28" s="639" t="s">
        <v>298</v>
      </c>
      <c r="C28" s="640"/>
      <c r="D28" s="640"/>
      <c r="E28" s="640"/>
      <c r="F28" s="640"/>
      <c r="G28" s="640"/>
      <c r="H28" s="640"/>
      <c r="I28" s="640"/>
      <c r="J28" s="640"/>
      <c r="K28" s="640"/>
      <c r="L28" s="640"/>
      <c r="M28" s="640"/>
      <c r="N28" s="640"/>
      <c r="O28" s="640"/>
      <c r="P28" s="640"/>
      <c r="Q28" s="641"/>
      <c r="R28" s="642">
        <v>167182</v>
      </c>
      <c r="S28" s="643"/>
      <c r="T28" s="643"/>
      <c r="U28" s="643"/>
      <c r="V28" s="643"/>
      <c r="W28" s="643"/>
      <c r="X28" s="643"/>
      <c r="Y28" s="644"/>
      <c r="Z28" s="675">
        <v>0.3</v>
      </c>
      <c r="AA28" s="675"/>
      <c r="AB28" s="675"/>
      <c r="AC28" s="675"/>
      <c r="AD28" s="676" t="s">
        <v>127</v>
      </c>
      <c r="AE28" s="676"/>
      <c r="AF28" s="676"/>
      <c r="AG28" s="676"/>
      <c r="AH28" s="676"/>
      <c r="AI28" s="676"/>
      <c r="AJ28" s="676"/>
      <c r="AK28" s="676"/>
      <c r="AL28" s="645" t="s">
        <v>127</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299</v>
      </c>
      <c r="CE28" s="686"/>
      <c r="CF28" s="686"/>
      <c r="CG28" s="686"/>
      <c r="CH28" s="686"/>
      <c r="CI28" s="686"/>
      <c r="CJ28" s="686"/>
      <c r="CK28" s="686"/>
      <c r="CL28" s="686"/>
      <c r="CM28" s="686"/>
      <c r="CN28" s="686"/>
      <c r="CO28" s="686"/>
      <c r="CP28" s="686"/>
      <c r="CQ28" s="687"/>
      <c r="CR28" s="642">
        <v>2082939</v>
      </c>
      <c r="CS28" s="643"/>
      <c r="CT28" s="643"/>
      <c r="CU28" s="643"/>
      <c r="CV28" s="643"/>
      <c r="CW28" s="643"/>
      <c r="CX28" s="643"/>
      <c r="CY28" s="644"/>
      <c r="CZ28" s="645">
        <v>3.8</v>
      </c>
      <c r="DA28" s="663"/>
      <c r="DB28" s="663"/>
      <c r="DC28" s="664"/>
      <c r="DD28" s="648">
        <v>2071924</v>
      </c>
      <c r="DE28" s="643"/>
      <c r="DF28" s="643"/>
      <c r="DG28" s="643"/>
      <c r="DH28" s="643"/>
      <c r="DI28" s="643"/>
      <c r="DJ28" s="643"/>
      <c r="DK28" s="644"/>
      <c r="DL28" s="648">
        <v>2071924</v>
      </c>
      <c r="DM28" s="643"/>
      <c r="DN28" s="643"/>
      <c r="DO28" s="643"/>
      <c r="DP28" s="643"/>
      <c r="DQ28" s="643"/>
      <c r="DR28" s="643"/>
      <c r="DS28" s="643"/>
      <c r="DT28" s="643"/>
      <c r="DU28" s="643"/>
      <c r="DV28" s="644"/>
      <c r="DW28" s="645">
        <v>8.3000000000000007</v>
      </c>
      <c r="DX28" s="663"/>
      <c r="DY28" s="663"/>
      <c r="DZ28" s="663"/>
      <c r="EA28" s="663"/>
      <c r="EB28" s="663"/>
      <c r="EC28" s="681"/>
    </row>
    <row r="29" spans="2:133" ht="11.25" customHeight="1" x14ac:dyDescent="0.15">
      <c r="B29" s="639" t="s">
        <v>300</v>
      </c>
      <c r="C29" s="640"/>
      <c r="D29" s="640"/>
      <c r="E29" s="640"/>
      <c r="F29" s="640"/>
      <c r="G29" s="640"/>
      <c r="H29" s="640"/>
      <c r="I29" s="640"/>
      <c r="J29" s="640"/>
      <c r="K29" s="640"/>
      <c r="L29" s="640"/>
      <c r="M29" s="640"/>
      <c r="N29" s="640"/>
      <c r="O29" s="640"/>
      <c r="P29" s="640"/>
      <c r="Q29" s="641"/>
      <c r="R29" s="642">
        <v>392671</v>
      </c>
      <c r="S29" s="643"/>
      <c r="T29" s="643"/>
      <c r="U29" s="643"/>
      <c r="V29" s="643"/>
      <c r="W29" s="643"/>
      <c r="X29" s="643"/>
      <c r="Y29" s="644"/>
      <c r="Z29" s="675">
        <v>0.7</v>
      </c>
      <c r="AA29" s="675"/>
      <c r="AB29" s="675"/>
      <c r="AC29" s="675"/>
      <c r="AD29" s="676">
        <v>124293</v>
      </c>
      <c r="AE29" s="676"/>
      <c r="AF29" s="676"/>
      <c r="AG29" s="676"/>
      <c r="AH29" s="676"/>
      <c r="AI29" s="676"/>
      <c r="AJ29" s="676"/>
      <c r="AK29" s="676"/>
      <c r="AL29" s="645">
        <v>0.5</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301</v>
      </c>
      <c r="CE29" s="732"/>
      <c r="CF29" s="689" t="s">
        <v>69</v>
      </c>
      <c r="CG29" s="686"/>
      <c r="CH29" s="686"/>
      <c r="CI29" s="686"/>
      <c r="CJ29" s="686"/>
      <c r="CK29" s="686"/>
      <c r="CL29" s="686"/>
      <c r="CM29" s="686"/>
      <c r="CN29" s="686"/>
      <c r="CO29" s="686"/>
      <c r="CP29" s="686"/>
      <c r="CQ29" s="687"/>
      <c r="CR29" s="642">
        <v>2082939</v>
      </c>
      <c r="CS29" s="661"/>
      <c r="CT29" s="661"/>
      <c r="CU29" s="661"/>
      <c r="CV29" s="661"/>
      <c r="CW29" s="661"/>
      <c r="CX29" s="661"/>
      <c r="CY29" s="662"/>
      <c r="CZ29" s="645">
        <v>3.8</v>
      </c>
      <c r="DA29" s="663"/>
      <c r="DB29" s="663"/>
      <c r="DC29" s="664"/>
      <c r="DD29" s="648">
        <v>2071924</v>
      </c>
      <c r="DE29" s="661"/>
      <c r="DF29" s="661"/>
      <c r="DG29" s="661"/>
      <c r="DH29" s="661"/>
      <c r="DI29" s="661"/>
      <c r="DJ29" s="661"/>
      <c r="DK29" s="662"/>
      <c r="DL29" s="648">
        <v>2071924</v>
      </c>
      <c r="DM29" s="661"/>
      <c r="DN29" s="661"/>
      <c r="DO29" s="661"/>
      <c r="DP29" s="661"/>
      <c r="DQ29" s="661"/>
      <c r="DR29" s="661"/>
      <c r="DS29" s="661"/>
      <c r="DT29" s="661"/>
      <c r="DU29" s="661"/>
      <c r="DV29" s="662"/>
      <c r="DW29" s="645">
        <v>8.3000000000000007</v>
      </c>
      <c r="DX29" s="663"/>
      <c r="DY29" s="663"/>
      <c r="DZ29" s="663"/>
      <c r="EA29" s="663"/>
      <c r="EB29" s="663"/>
      <c r="EC29" s="681"/>
    </row>
    <row r="30" spans="2:133" ht="11.25" customHeight="1" x14ac:dyDescent="0.15">
      <c r="B30" s="639" t="s">
        <v>302</v>
      </c>
      <c r="C30" s="640"/>
      <c r="D30" s="640"/>
      <c r="E30" s="640"/>
      <c r="F30" s="640"/>
      <c r="G30" s="640"/>
      <c r="H30" s="640"/>
      <c r="I30" s="640"/>
      <c r="J30" s="640"/>
      <c r="K30" s="640"/>
      <c r="L30" s="640"/>
      <c r="M30" s="640"/>
      <c r="N30" s="640"/>
      <c r="O30" s="640"/>
      <c r="P30" s="640"/>
      <c r="Q30" s="641"/>
      <c r="R30" s="642">
        <v>115097</v>
      </c>
      <c r="S30" s="643"/>
      <c r="T30" s="643"/>
      <c r="U30" s="643"/>
      <c r="V30" s="643"/>
      <c r="W30" s="643"/>
      <c r="X30" s="643"/>
      <c r="Y30" s="644"/>
      <c r="Z30" s="675">
        <v>0.2</v>
      </c>
      <c r="AA30" s="675"/>
      <c r="AB30" s="675"/>
      <c r="AC30" s="675"/>
      <c r="AD30" s="676">
        <v>2402</v>
      </c>
      <c r="AE30" s="676"/>
      <c r="AF30" s="676"/>
      <c r="AG30" s="676"/>
      <c r="AH30" s="676"/>
      <c r="AI30" s="676"/>
      <c r="AJ30" s="676"/>
      <c r="AK30" s="676"/>
      <c r="AL30" s="645">
        <v>0</v>
      </c>
      <c r="AM30" s="646"/>
      <c r="AN30" s="646"/>
      <c r="AO30" s="677"/>
      <c r="AP30" s="703" t="s">
        <v>219</v>
      </c>
      <c r="AQ30" s="704"/>
      <c r="AR30" s="704"/>
      <c r="AS30" s="704"/>
      <c r="AT30" s="704"/>
      <c r="AU30" s="704"/>
      <c r="AV30" s="704"/>
      <c r="AW30" s="704"/>
      <c r="AX30" s="704"/>
      <c r="AY30" s="704"/>
      <c r="AZ30" s="704"/>
      <c r="BA30" s="704"/>
      <c r="BB30" s="704"/>
      <c r="BC30" s="704"/>
      <c r="BD30" s="704"/>
      <c r="BE30" s="704"/>
      <c r="BF30" s="705"/>
      <c r="BG30" s="703" t="s">
        <v>303</v>
      </c>
      <c r="BH30" s="728"/>
      <c r="BI30" s="728"/>
      <c r="BJ30" s="728"/>
      <c r="BK30" s="728"/>
      <c r="BL30" s="728"/>
      <c r="BM30" s="728"/>
      <c r="BN30" s="728"/>
      <c r="BO30" s="728"/>
      <c r="BP30" s="728"/>
      <c r="BQ30" s="729"/>
      <c r="BR30" s="703" t="s">
        <v>304</v>
      </c>
      <c r="BS30" s="728"/>
      <c r="BT30" s="728"/>
      <c r="BU30" s="728"/>
      <c r="BV30" s="728"/>
      <c r="BW30" s="728"/>
      <c r="BX30" s="728"/>
      <c r="BY30" s="728"/>
      <c r="BZ30" s="728"/>
      <c r="CA30" s="728"/>
      <c r="CB30" s="729"/>
      <c r="CD30" s="733"/>
      <c r="CE30" s="734"/>
      <c r="CF30" s="689" t="s">
        <v>305</v>
      </c>
      <c r="CG30" s="686"/>
      <c r="CH30" s="686"/>
      <c r="CI30" s="686"/>
      <c r="CJ30" s="686"/>
      <c r="CK30" s="686"/>
      <c r="CL30" s="686"/>
      <c r="CM30" s="686"/>
      <c r="CN30" s="686"/>
      <c r="CO30" s="686"/>
      <c r="CP30" s="686"/>
      <c r="CQ30" s="687"/>
      <c r="CR30" s="642">
        <v>1969060</v>
      </c>
      <c r="CS30" s="643"/>
      <c r="CT30" s="643"/>
      <c r="CU30" s="643"/>
      <c r="CV30" s="643"/>
      <c r="CW30" s="643"/>
      <c r="CX30" s="643"/>
      <c r="CY30" s="644"/>
      <c r="CZ30" s="645">
        <v>3.6</v>
      </c>
      <c r="DA30" s="663"/>
      <c r="DB30" s="663"/>
      <c r="DC30" s="664"/>
      <c r="DD30" s="648">
        <v>1958045</v>
      </c>
      <c r="DE30" s="643"/>
      <c r="DF30" s="643"/>
      <c r="DG30" s="643"/>
      <c r="DH30" s="643"/>
      <c r="DI30" s="643"/>
      <c r="DJ30" s="643"/>
      <c r="DK30" s="644"/>
      <c r="DL30" s="648">
        <v>1958045</v>
      </c>
      <c r="DM30" s="643"/>
      <c r="DN30" s="643"/>
      <c r="DO30" s="643"/>
      <c r="DP30" s="643"/>
      <c r="DQ30" s="643"/>
      <c r="DR30" s="643"/>
      <c r="DS30" s="643"/>
      <c r="DT30" s="643"/>
      <c r="DU30" s="643"/>
      <c r="DV30" s="644"/>
      <c r="DW30" s="645">
        <v>7.9</v>
      </c>
      <c r="DX30" s="663"/>
      <c r="DY30" s="663"/>
      <c r="DZ30" s="663"/>
      <c r="EA30" s="663"/>
      <c r="EB30" s="663"/>
      <c r="EC30" s="681"/>
    </row>
    <row r="31" spans="2:133" ht="11.25" customHeight="1" x14ac:dyDescent="0.15">
      <c r="B31" s="639" t="s">
        <v>306</v>
      </c>
      <c r="C31" s="640"/>
      <c r="D31" s="640"/>
      <c r="E31" s="640"/>
      <c r="F31" s="640"/>
      <c r="G31" s="640"/>
      <c r="H31" s="640"/>
      <c r="I31" s="640"/>
      <c r="J31" s="640"/>
      <c r="K31" s="640"/>
      <c r="L31" s="640"/>
      <c r="M31" s="640"/>
      <c r="N31" s="640"/>
      <c r="O31" s="640"/>
      <c r="P31" s="640"/>
      <c r="Q31" s="641"/>
      <c r="R31" s="642">
        <v>20322620</v>
      </c>
      <c r="S31" s="643"/>
      <c r="T31" s="643"/>
      <c r="U31" s="643"/>
      <c r="V31" s="643"/>
      <c r="W31" s="643"/>
      <c r="X31" s="643"/>
      <c r="Y31" s="644"/>
      <c r="Z31" s="675">
        <v>35</v>
      </c>
      <c r="AA31" s="675"/>
      <c r="AB31" s="675"/>
      <c r="AC31" s="675"/>
      <c r="AD31" s="676" t="s">
        <v>127</v>
      </c>
      <c r="AE31" s="676"/>
      <c r="AF31" s="676"/>
      <c r="AG31" s="676"/>
      <c r="AH31" s="676"/>
      <c r="AI31" s="676"/>
      <c r="AJ31" s="676"/>
      <c r="AK31" s="676"/>
      <c r="AL31" s="645" t="s">
        <v>239</v>
      </c>
      <c r="AM31" s="646"/>
      <c r="AN31" s="646"/>
      <c r="AO31" s="677"/>
      <c r="AP31" s="717" t="s">
        <v>307</v>
      </c>
      <c r="AQ31" s="718"/>
      <c r="AR31" s="718"/>
      <c r="AS31" s="718"/>
      <c r="AT31" s="723" t="s">
        <v>308</v>
      </c>
      <c r="AU31" s="231"/>
      <c r="AV31" s="231"/>
      <c r="AW31" s="231"/>
      <c r="AX31" s="710" t="s">
        <v>185</v>
      </c>
      <c r="AY31" s="711"/>
      <c r="AZ31" s="711"/>
      <c r="BA31" s="711"/>
      <c r="BB31" s="711"/>
      <c r="BC31" s="711"/>
      <c r="BD31" s="711"/>
      <c r="BE31" s="711"/>
      <c r="BF31" s="712"/>
      <c r="BG31" s="713">
        <v>99.3</v>
      </c>
      <c r="BH31" s="714"/>
      <c r="BI31" s="714"/>
      <c r="BJ31" s="714"/>
      <c r="BK31" s="714"/>
      <c r="BL31" s="714"/>
      <c r="BM31" s="715">
        <v>98.1</v>
      </c>
      <c r="BN31" s="714"/>
      <c r="BO31" s="714"/>
      <c r="BP31" s="714"/>
      <c r="BQ31" s="716"/>
      <c r="BR31" s="713">
        <v>99.1</v>
      </c>
      <c r="BS31" s="714"/>
      <c r="BT31" s="714"/>
      <c r="BU31" s="714"/>
      <c r="BV31" s="714"/>
      <c r="BW31" s="714"/>
      <c r="BX31" s="715">
        <v>97.8</v>
      </c>
      <c r="BY31" s="714"/>
      <c r="BZ31" s="714"/>
      <c r="CA31" s="714"/>
      <c r="CB31" s="716"/>
      <c r="CD31" s="733"/>
      <c r="CE31" s="734"/>
      <c r="CF31" s="689" t="s">
        <v>309</v>
      </c>
      <c r="CG31" s="686"/>
      <c r="CH31" s="686"/>
      <c r="CI31" s="686"/>
      <c r="CJ31" s="686"/>
      <c r="CK31" s="686"/>
      <c r="CL31" s="686"/>
      <c r="CM31" s="686"/>
      <c r="CN31" s="686"/>
      <c r="CO31" s="686"/>
      <c r="CP31" s="686"/>
      <c r="CQ31" s="687"/>
      <c r="CR31" s="642">
        <v>113879</v>
      </c>
      <c r="CS31" s="661"/>
      <c r="CT31" s="661"/>
      <c r="CU31" s="661"/>
      <c r="CV31" s="661"/>
      <c r="CW31" s="661"/>
      <c r="CX31" s="661"/>
      <c r="CY31" s="662"/>
      <c r="CZ31" s="645">
        <v>0.2</v>
      </c>
      <c r="DA31" s="663"/>
      <c r="DB31" s="663"/>
      <c r="DC31" s="664"/>
      <c r="DD31" s="648">
        <v>113879</v>
      </c>
      <c r="DE31" s="661"/>
      <c r="DF31" s="661"/>
      <c r="DG31" s="661"/>
      <c r="DH31" s="661"/>
      <c r="DI31" s="661"/>
      <c r="DJ31" s="661"/>
      <c r="DK31" s="662"/>
      <c r="DL31" s="648">
        <v>113879</v>
      </c>
      <c r="DM31" s="661"/>
      <c r="DN31" s="661"/>
      <c r="DO31" s="661"/>
      <c r="DP31" s="661"/>
      <c r="DQ31" s="661"/>
      <c r="DR31" s="661"/>
      <c r="DS31" s="661"/>
      <c r="DT31" s="661"/>
      <c r="DU31" s="661"/>
      <c r="DV31" s="662"/>
      <c r="DW31" s="645">
        <v>0.5</v>
      </c>
      <c r="DX31" s="663"/>
      <c r="DY31" s="663"/>
      <c r="DZ31" s="663"/>
      <c r="EA31" s="663"/>
      <c r="EB31" s="663"/>
      <c r="EC31" s="681"/>
    </row>
    <row r="32" spans="2:133" ht="11.25" customHeight="1" x14ac:dyDescent="0.15">
      <c r="B32" s="706" t="s">
        <v>310</v>
      </c>
      <c r="C32" s="707"/>
      <c r="D32" s="707"/>
      <c r="E32" s="707"/>
      <c r="F32" s="707"/>
      <c r="G32" s="707"/>
      <c r="H32" s="707"/>
      <c r="I32" s="707"/>
      <c r="J32" s="707"/>
      <c r="K32" s="707"/>
      <c r="L32" s="707"/>
      <c r="M32" s="707"/>
      <c r="N32" s="707"/>
      <c r="O32" s="707"/>
      <c r="P32" s="707"/>
      <c r="Q32" s="708"/>
      <c r="R32" s="642" t="s">
        <v>239</v>
      </c>
      <c r="S32" s="643"/>
      <c r="T32" s="643"/>
      <c r="U32" s="643"/>
      <c r="V32" s="643"/>
      <c r="W32" s="643"/>
      <c r="X32" s="643"/>
      <c r="Y32" s="644"/>
      <c r="Z32" s="675" t="s">
        <v>127</v>
      </c>
      <c r="AA32" s="675"/>
      <c r="AB32" s="675"/>
      <c r="AC32" s="675"/>
      <c r="AD32" s="676" t="s">
        <v>239</v>
      </c>
      <c r="AE32" s="676"/>
      <c r="AF32" s="676"/>
      <c r="AG32" s="676"/>
      <c r="AH32" s="676"/>
      <c r="AI32" s="676"/>
      <c r="AJ32" s="676"/>
      <c r="AK32" s="676"/>
      <c r="AL32" s="645" t="s">
        <v>239</v>
      </c>
      <c r="AM32" s="646"/>
      <c r="AN32" s="646"/>
      <c r="AO32" s="677"/>
      <c r="AP32" s="719"/>
      <c r="AQ32" s="720"/>
      <c r="AR32" s="720"/>
      <c r="AS32" s="720"/>
      <c r="AT32" s="724"/>
      <c r="AU32" s="230" t="s">
        <v>311</v>
      </c>
      <c r="AV32" s="230"/>
      <c r="AW32" s="230"/>
      <c r="AX32" s="639" t="s">
        <v>312</v>
      </c>
      <c r="AY32" s="640"/>
      <c r="AZ32" s="640"/>
      <c r="BA32" s="640"/>
      <c r="BB32" s="640"/>
      <c r="BC32" s="640"/>
      <c r="BD32" s="640"/>
      <c r="BE32" s="640"/>
      <c r="BF32" s="641"/>
      <c r="BG32" s="726">
        <v>99.1</v>
      </c>
      <c r="BH32" s="661"/>
      <c r="BI32" s="661"/>
      <c r="BJ32" s="661"/>
      <c r="BK32" s="661"/>
      <c r="BL32" s="661"/>
      <c r="BM32" s="646">
        <v>97.9</v>
      </c>
      <c r="BN32" s="727"/>
      <c r="BO32" s="727"/>
      <c r="BP32" s="727"/>
      <c r="BQ32" s="685"/>
      <c r="BR32" s="726">
        <v>99</v>
      </c>
      <c r="BS32" s="661"/>
      <c r="BT32" s="661"/>
      <c r="BU32" s="661"/>
      <c r="BV32" s="661"/>
      <c r="BW32" s="661"/>
      <c r="BX32" s="646">
        <v>97.7</v>
      </c>
      <c r="BY32" s="727"/>
      <c r="BZ32" s="727"/>
      <c r="CA32" s="727"/>
      <c r="CB32" s="685"/>
      <c r="CD32" s="735"/>
      <c r="CE32" s="736"/>
      <c r="CF32" s="689" t="s">
        <v>313</v>
      </c>
      <c r="CG32" s="686"/>
      <c r="CH32" s="686"/>
      <c r="CI32" s="686"/>
      <c r="CJ32" s="686"/>
      <c r="CK32" s="686"/>
      <c r="CL32" s="686"/>
      <c r="CM32" s="686"/>
      <c r="CN32" s="686"/>
      <c r="CO32" s="686"/>
      <c r="CP32" s="686"/>
      <c r="CQ32" s="687"/>
      <c r="CR32" s="642" t="s">
        <v>239</v>
      </c>
      <c r="CS32" s="643"/>
      <c r="CT32" s="643"/>
      <c r="CU32" s="643"/>
      <c r="CV32" s="643"/>
      <c r="CW32" s="643"/>
      <c r="CX32" s="643"/>
      <c r="CY32" s="644"/>
      <c r="CZ32" s="645" t="s">
        <v>239</v>
      </c>
      <c r="DA32" s="663"/>
      <c r="DB32" s="663"/>
      <c r="DC32" s="664"/>
      <c r="DD32" s="648" t="s">
        <v>127</v>
      </c>
      <c r="DE32" s="643"/>
      <c r="DF32" s="643"/>
      <c r="DG32" s="643"/>
      <c r="DH32" s="643"/>
      <c r="DI32" s="643"/>
      <c r="DJ32" s="643"/>
      <c r="DK32" s="644"/>
      <c r="DL32" s="648" t="s">
        <v>127</v>
      </c>
      <c r="DM32" s="643"/>
      <c r="DN32" s="643"/>
      <c r="DO32" s="643"/>
      <c r="DP32" s="643"/>
      <c r="DQ32" s="643"/>
      <c r="DR32" s="643"/>
      <c r="DS32" s="643"/>
      <c r="DT32" s="643"/>
      <c r="DU32" s="643"/>
      <c r="DV32" s="644"/>
      <c r="DW32" s="645" t="s">
        <v>239</v>
      </c>
      <c r="DX32" s="663"/>
      <c r="DY32" s="663"/>
      <c r="DZ32" s="663"/>
      <c r="EA32" s="663"/>
      <c r="EB32" s="663"/>
      <c r="EC32" s="681"/>
    </row>
    <row r="33" spans="2:133" ht="11.25" customHeight="1" x14ac:dyDescent="0.15">
      <c r="B33" s="639" t="s">
        <v>314</v>
      </c>
      <c r="C33" s="640"/>
      <c r="D33" s="640"/>
      <c r="E33" s="640"/>
      <c r="F33" s="640"/>
      <c r="G33" s="640"/>
      <c r="H33" s="640"/>
      <c r="I33" s="640"/>
      <c r="J33" s="640"/>
      <c r="K33" s="640"/>
      <c r="L33" s="640"/>
      <c r="M33" s="640"/>
      <c r="N33" s="640"/>
      <c r="O33" s="640"/>
      <c r="P33" s="640"/>
      <c r="Q33" s="641"/>
      <c r="R33" s="642">
        <v>3167275</v>
      </c>
      <c r="S33" s="643"/>
      <c r="T33" s="643"/>
      <c r="U33" s="643"/>
      <c r="V33" s="643"/>
      <c r="W33" s="643"/>
      <c r="X33" s="643"/>
      <c r="Y33" s="644"/>
      <c r="Z33" s="675">
        <v>5.5</v>
      </c>
      <c r="AA33" s="675"/>
      <c r="AB33" s="675"/>
      <c r="AC33" s="675"/>
      <c r="AD33" s="676" t="s">
        <v>127</v>
      </c>
      <c r="AE33" s="676"/>
      <c r="AF33" s="676"/>
      <c r="AG33" s="676"/>
      <c r="AH33" s="676"/>
      <c r="AI33" s="676"/>
      <c r="AJ33" s="676"/>
      <c r="AK33" s="676"/>
      <c r="AL33" s="645" t="s">
        <v>239</v>
      </c>
      <c r="AM33" s="646"/>
      <c r="AN33" s="646"/>
      <c r="AO33" s="677"/>
      <c r="AP33" s="721"/>
      <c r="AQ33" s="722"/>
      <c r="AR33" s="722"/>
      <c r="AS33" s="722"/>
      <c r="AT33" s="725"/>
      <c r="AU33" s="232"/>
      <c r="AV33" s="232"/>
      <c r="AW33" s="232"/>
      <c r="AX33" s="623" t="s">
        <v>315</v>
      </c>
      <c r="AY33" s="624"/>
      <c r="AZ33" s="624"/>
      <c r="BA33" s="624"/>
      <c r="BB33" s="624"/>
      <c r="BC33" s="624"/>
      <c r="BD33" s="624"/>
      <c r="BE33" s="624"/>
      <c r="BF33" s="625"/>
      <c r="BG33" s="709">
        <v>99.4</v>
      </c>
      <c r="BH33" s="627"/>
      <c r="BI33" s="627"/>
      <c r="BJ33" s="627"/>
      <c r="BK33" s="627"/>
      <c r="BL33" s="627"/>
      <c r="BM33" s="669">
        <v>98.2</v>
      </c>
      <c r="BN33" s="627"/>
      <c r="BO33" s="627"/>
      <c r="BP33" s="627"/>
      <c r="BQ33" s="671"/>
      <c r="BR33" s="709">
        <v>99.1</v>
      </c>
      <c r="BS33" s="627"/>
      <c r="BT33" s="627"/>
      <c r="BU33" s="627"/>
      <c r="BV33" s="627"/>
      <c r="BW33" s="627"/>
      <c r="BX33" s="669">
        <v>97.7</v>
      </c>
      <c r="BY33" s="627"/>
      <c r="BZ33" s="627"/>
      <c r="CA33" s="627"/>
      <c r="CB33" s="671"/>
      <c r="CD33" s="689" t="s">
        <v>316</v>
      </c>
      <c r="CE33" s="686"/>
      <c r="CF33" s="686"/>
      <c r="CG33" s="686"/>
      <c r="CH33" s="686"/>
      <c r="CI33" s="686"/>
      <c r="CJ33" s="686"/>
      <c r="CK33" s="686"/>
      <c r="CL33" s="686"/>
      <c r="CM33" s="686"/>
      <c r="CN33" s="686"/>
      <c r="CO33" s="686"/>
      <c r="CP33" s="686"/>
      <c r="CQ33" s="687"/>
      <c r="CR33" s="642">
        <v>31479664</v>
      </c>
      <c r="CS33" s="661"/>
      <c r="CT33" s="661"/>
      <c r="CU33" s="661"/>
      <c r="CV33" s="661"/>
      <c r="CW33" s="661"/>
      <c r="CX33" s="661"/>
      <c r="CY33" s="662"/>
      <c r="CZ33" s="645">
        <v>57.2</v>
      </c>
      <c r="DA33" s="663"/>
      <c r="DB33" s="663"/>
      <c r="DC33" s="664"/>
      <c r="DD33" s="648">
        <v>15491890</v>
      </c>
      <c r="DE33" s="661"/>
      <c r="DF33" s="661"/>
      <c r="DG33" s="661"/>
      <c r="DH33" s="661"/>
      <c r="DI33" s="661"/>
      <c r="DJ33" s="661"/>
      <c r="DK33" s="662"/>
      <c r="DL33" s="648">
        <v>10621444</v>
      </c>
      <c r="DM33" s="661"/>
      <c r="DN33" s="661"/>
      <c r="DO33" s="661"/>
      <c r="DP33" s="661"/>
      <c r="DQ33" s="661"/>
      <c r="DR33" s="661"/>
      <c r="DS33" s="661"/>
      <c r="DT33" s="661"/>
      <c r="DU33" s="661"/>
      <c r="DV33" s="662"/>
      <c r="DW33" s="645">
        <v>42.6</v>
      </c>
      <c r="DX33" s="663"/>
      <c r="DY33" s="663"/>
      <c r="DZ33" s="663"/>
      <c r="EA33" s="663"/>
      <c r="EB33" s="663"/>
      <c r="EC33" s="681"/>
    </row>
    <row r="34" spans="2:133" ht="11.25" customHeight="1" x14ac:dyDescent="0.15">
      <c r="B34" s="639" t="s">
        <v>317</v>
      </c>
      <c r="C34" s="640"/>
      <c r="D34" s="640"/>
      <c r="E34" s="640"/>
      <c r="F34" s="640"/>
      <c r="G34" s="640"/>
      <c r="H34" s="640"/>
      <c r="I34" s="640"/>
      <c r="J34" s="640"/>
      <c r="K34" s="640"/>
      <c r="L34" s="640"/>
      <c r="M34" s="640"/>
      <c r="N34" s="640"/>
      <c r="O34" s="640"/>
      <c r="P34" s="640"/>
      <c r="Q34" s="641"/>
      <c r="R34" s="642">
        <v>434354</v>
      </c>
      <c r="S34" s="643"/>
      <c r="T34" s="643"/>
      <c r="U34" s="643"/>
      <c r="V34" s="643"/>
      <c r="W34" s="643"/>
      <c r="X34" s="643"/>
      <c r="Y34" s="644"/>
      <c r="Z34" s="675">
        <v>0.7</v>
      </c>
      <c r="AA34" s="675"/>
      <c r="AB34" s="675"/>
      <c r="AC34" s="675"/>
      <c r="AD34" s="676">
        <v>58634</v>
      </c>
      <c r="AE34" s="676"/>
      <c r="AF34" s="676"/>
      <c r="AG34" s="676"/>
      <c r="AH34" s="676"/>
      <c r="AI34" s="676"/>
      <c r="AJ34" s="676"/>
      <c r="AK34" s="676"/>
      <c r="AL34" s="645">
        <v>0.2</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318</v>
      </c>
      <c r="CE34" s="686"/>
      <c r="CF34" s="686"/>
      <c r="CG34" s="686"/>
      <c r="CH34" s="686"/>
      <c r="CI34" s="686"/>
      <c r="CJ34" s="686"/>
      <c r="CK34" s="686"/>
      <c r="CL34" s="686"/>
      <c r="CM34" s="686"/>
      <c r="CN34" s="686"/>
      <c r="CO34" s="686"/>
      <c r="CP34" s="686"/>
      <c r="CQ34" s="687"/>
      <c r="CR34" s="642">
        <v>5988114</v>
      </c>
      <c r="CS34" s="643"/>
      <c r="CT34" s="643"/>
      <c r="CU34" s="643"/>
      <c r="CV34" s="643"/>
      <c r="CW34" s="643"/>
      <c r="CX34" s="643"/>
      <c r="CY34" s="644"/>
      <c r="CZ34" s="645">
        <v>10.9</v>
      </c>
      <c r="DA34" s="663"/>
      <c r="DB34" s="663"/>
      <c r="DC34" s="664"/>
      <c r="DD34" s="648">
        <v>4717248</v>
      </c>
      <c r="DE34" s="643"/>
      <c r="DF34" s="643"/>
      <c r="DG34" s="643"/>
      <c r="DH34" s="643"/>
      <c r="DI34" s="643"/>
      <c r="DJ34" s="643"/>
      <c r="DK34" s="644"/>
      <c r="DL34" s="648">
        <v>4359021</v>
      </c>
      <c r="DM34" s="643"/>
      <c r="DN34" s="643"/>
      <c r="DO34" s="643"/>
      <c r="DP34" s="643"/>
      <c r="DQ34" s="643"/>
      <c r="DR34" s="643"/>
      <c r="DS34" s="643"/>
      <c r="DT34" s="643"/>
      <c r="DU34" s="643"/>
      <c r="DV34" s="644"/>
      <c r="DW34" s="645">
        <v>17.5</v>
      </c>
      <c r="DX34" s="663"/>
      <c r="DY34" s="663"/>
      <c r="DZ34" s="663"/>
      <c r="EA34" s="663"/>
      <c r="EB34" s="663"/>
      <c r="EC34" s="681"/>
    </row>
    <row r="35" spans="2:133" ht="11.25" customHeight="1" x14ac:dyDescent="0.15">
      <c r="B35" s="639" t="s">
        <v>319</v>
      </c>
      <c r="C35" s="640"/>
      <c r="D35" s="640"/>
      <c r="E35" s="640"/>
      <c r="F35" s="640"/>
      <c r="G35" s="640"/>
      <c r="H35" s="640"/>
      <c r="I35" s="640"/>
      <c r="J35" s="640"/>
      <c r="K35" s="640"/>
      <c r="L35" s="640"/>
      <c r="M35" s="640"/>
      <c r="N35" s="640"/>
      <c r="O35" s="640"/>
      <c r="P35" s="640"/>
      <c r="Q35" s="641"/>
      <c r="R35" s="642">
        <v>272921</v>
      </c>
      <c r="S35" s="643"/>
      <c r="T35" s="643"/>
      <c r="U35" s="643"/>
      <c r="V35" s="643"/>
      <c r="W35" s="643"/>
      <c r="X35" s="643"/>
      <c r="Y35" s="644"/>
      <c r="Z35" s="675">
        <v>0.5</v>
      </c>
      <c r="AA35" s="675"/>
      <c r="AB35" s="675"/>
      <c r="AC35" s="675"/>
      <c r="AD35" s="676" t="s">
        <v>239</v>
      </c>
      <c r="AE35" s="676"/>
      <c r="AF35" s="676"/>
      <c r="AG35" s="676"/>
      <c r="AH35" s="676"/>
      <c r="AI35" s="676"/>
      <c r="AJ35" s="676"/>
      <c r="AK35" s="676"/>
      <c r="AL35" s="645" t="s">
        <v>239</v>
      </c>
      <c r="AM35" s="646"/>
      <c r="AN35" s="646"/>
      <c r="AO35" s="677"/>
      <c r="AP35" s="235"/>
      <c r="AQ35" s="703" t="s">
        <v>320</v>
      </c>
      <c r="AR35" s="704"/>
      <c r="AS35" s="704"/>
      <c r="AT35" s="704"/>
      <c r="AU35" s="704"/>
      <c r="AV35" s="704"/>
      <c r="AW35" s="704"/>
      <c r="AX35" s="704"/>
      <c r="AY35" s="704"/>
      <c r="AZ35" s="704"/>
      <c r="BA35" s="704"/>
      <c r="BB35" s="704"/>
      <c r="BC35" s="704"/>
      <c r="BD35" s="704"/>
      <c r="BE35" s="704"/>
      <c r="BF35" s="705"/>
      <c r="BG35" s="703" t="s">
        <v>321</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322</v>
      </c>
      <c r="CE35" s="686"/>
      <c r="CF35" s="686"/>
      <c r="CG35" s="686"/>
      <c r="CH35" s="686"/>
      <c r="CI35" s="686"/>
      <c r="CJ35" s="686"/>
      <c r="CK35" s="686"/>
      <c r="CL35" s="686"/>
      <c r="CM35" s="686"/>
      <c r="CN35" s="686"/>
      <c r="CO35" s="686"/>
      <c r="CP35" s="686"/>
      <c r="CQ35" s="687"/>
      <c r="CR35" s="642">
        <v>630451</v>
      </c>
      <c r="CS35" s="661"/>
      <c r="CT35" s="661"/>
      <c r="CU35" s="661"/>
      <c r="CV35" s="661"/>
      <c r="CW35" s="661"/>
      <c r="CX35" s="661"/>
      <c r="CY35" s="662"/>
      <c r="CZ35" s="645">
        <v>1.1000000000000001</v>
      </c>
      <c r="DA35" s="663"/>
      <c r="DB35" s="663"/>
      <c r="DC35" s="664"/>
      <c r="DD35" s="648">
        <v>586717</v>
      </c>
      <c r="DE35" s="661"/>
      <c r="DF35" s="661"/>
      <c r="DG35" s="661"/>
      <c r="DH35" s="661"/>
      <c r="DI35" s="661"/>
      <c r="DJ35" s="661"/>
      <c r="DK35" s="662"/>
      <c r="DL35" s="648">
        <v>535157</v>
      </c>
      <c r="DM35" s="661"/>
      <c r="DN35" s="661"/>
      <c r="DO35" s="661"/>
      <c r="DP35" s="661"/>
      <c r="DQ35" s="661"/>
      <c r="DR35" s="661"/>
      <c r="DS35" s="661"/>
      <c r="DT35" s="661"/>
      <c r="DU35" s="661"/>
      <c r="DV35" s="662"/>
      <c r="DW35" s="645">
        <v>2.1</v>
      </c>
      <c r="DX35" s="663"/>
      <c r="DY35" s="663"/>
      <c r="DZ35" s="663"/>
      <c r="EA35" s="663"/>
      <c r="EB35" s="663"/>
      <c r="EC35" s="681"/>
    </row>
    <row r="36" spans="2:133" ht="11.25" customHeight="1" x14ac:dyDescent="0.15">
      <c r="B36" s="639" t="s">
        <v>323</v>
      </c>
      <c r="C36" s="640"/>
      <c r="D36" s="640"/>
      <c r="E36" s="640"/>
      <c r="F36" s="640"/>
      <c r="G36" s="640"/>
      <c r="H36" s="640"/>
      <c r="I36" s="640"/>
      <c r="J36" s="640"/>
      <c r="K36" s="640"/>
      <c r="L36" s="640"/>
      <c r="M36" s="640"/>
      <c r="N36" s="640"/>
      <c r="O36" s="640"/>
      <c r="P36" s="640"/>
      <c r="Q36" s="641"/>
      <c r="R36" s="642">
        <v>2162637</v>
      </c>
      <c r="S36" s="643"/>
      <c r="T36" s="643"/>
      <c r="U36" s="643"/>
      <c r="V36" s="643"/>
      <c r="W36" s="643"/>
      <c r="X36" s="643"/>
      <c r="Y36" s="644"/>
      <c r="Z36" s="675">
        <v>3.7</v>
      </c>
      <c r="AA36" s="675"/>
      <c r="AB36" s="675"/>
      <c r="AC36" s="675"/>
      <c r="AD36" s="676" t="s">
        <v>239</v>
      </c>
      <c r="AE36" s="676"/>
      <c r="AF36" s="676"/>
      <c r="AG36" s="676"/>
      <c r="AH36" s="676"/>
      <c r="AI36" s="676"/>
      <c r="AJ36" s="676"/>
      <c r="AK36" s="676"/>
      <c r="AL36" s="645" t="s">
        <v>127</v>
      </c>
      <c r="AM36" s="646"/>
      <c r="AN36" s="646"/>
      <c r="AO36" s="677"/>
      <c r="AP36" s="235"/>
      <c r="AQ36" s="694" t="s">
        <v>324</v>
      </c>
      <c r="AR36" s="695"/>
      <c r="AS36" s="695"/>
      <c r="AT36" s="695"/>
      <c r="AU36" s="695"/>
      <c r="AV36" s="695"/>
      <c r="AW36" s="695"/>
      <c r="AX36" s="695"/>
      <c r="AY36" s="696"/>
      <c r="AZ36" s="697">
        <v>7466399</v>
      </c>
      <c r="BA36" s="698"/>
      <c r="BB36" s="698"/>
      <c r="BC36" s="698"/>
      <c r="BD36" s="698"/>
      <c r="BE36" s="698"/>
      <c r="BF36" s="699"/>
      <c r="BG36" s="700" t="s">
        <v>325</v>
      </c>
      <c r="BH36" s="701"/>
      <c r="BI36" s="701"/>
      <c r="BJ36" s="701"/>
      <c r="BK36" s="701"/>
      <c r="BL36" s="701"/>
      <c r="BM36" s="701"/>
      <c r="BN36" s="701"/>
      <c r="BO36" s="701"/>
      <c r="BP36" s="701"/>
      <c r="BQ36" s="701"/>
      <c r="BR36" s="701"/>
      <c r="BS36" s="701"/>
      <c r="BT36" s="701"/>
      <c r="BU36" s="702"/>
      <c r="BV36" s="697">
        <v>512463</v>
      </c>
      <c r="BW36" s="698"/>
      <c r="BX36" s="698"/>
      <c r="BY36" s="698"/>
      <c r="BZ36" s="698"/>
      <c r="CA36" s="698"/>
      <c r="CB36" s="699"/>
      <c r="CD36" s="689" t="s">
        <v>326</v>
      </c>
      <c r="CE36" s="686"/>
      <c r="CF36" s="686"/>
      <c r="CG36" s="686"/>
      <c r="CH36" s="686"/>
      <c r="CI36" s="686"/>
      <c r="CJ36" s="686"/>
      <c r="CK36" s="686"/>
      <c r="CL36" s="686"/>
      <c r="CM36" s="686"/>
      <c r="CN36" s="686"/>
      <c r="CO36" s="686"/>
      <c r="CP36" s="686"/>
      <c r="CQ36" s="687"/>
      <c r="CR36" s="642">
        <v>19132980</v>
      </c>
      <c r="CS36" s="643"/>
      <c r="CT36" s="643"/>
      <c r="CU36" s="643"/>
      <c r="CV36" s="643"/>
      <c r="CW36" s="643"/>
      <c r="CX36" s="643"/>
      <c r="CY36" s="644"/>
      <c r="CZ36" s="645">
        <v>34.799999999999997</v>
      </c>
      <c r="DA36" s="663"/>
      <c r="DB36" s="663"/>
      <c r="DC36" s="664"/>
      <c r="DD36" s="648">
        <v>5586681</v>
      </c>
      <c r="DE36" s="643"/>
      <c r="DF36" s="643"/>
      <c r="DG36" s="643"/>
      <c r="DH36" s="643"/>
      <c r="DI36" s="643"/>
      <c r="DJ36" s="643"/>
      <c r="DK36" s="644"/>
      <c r="DL36" s="648">
        <v>2194566</v>
      </c>
      <c r="DM36" s="643"/>
      <c r="DN36" s="643"/>
      <c r="DO36" s="643"/>
      <c r="DP36" s="643"/>
      <c r="DQ36" s="643"/>
      <c r="DR36" s="643"/>
      <c r="DS36" s="643"/>
      <c r="DT36" s="643"/>
      <c r="DU36" s="643"/>
      <c r="DV36" s="644"/>
      <c r="DW36" s="645">
        <v>8.8000000000000007</v>
      </c>
      <c r="DX36" s="663"/>
      <c r="DY36" s="663"/>
      <c r="DZ36" s="663"/>
      <c r="EA36" s="663"/>
      <c r="EB36" s="663"/>
      <c r="EC36" s="681"/>
    </row>
    <row r="37" spans="2:133" ht="11.25" customHeight="1" x14ac:dyDescent="0.15">
      <c r="B37" s="639" t="s">
        <v>327</v>
      </c>
      <c r="C37" s="640"/>
      <c r="D37" s="640"/>
      <c r="E37" s="640"/>
      <c r="F37" s="640"/>
      <c r="G37" s="640"/>
      <c r="H37" s="640"/>
      <c r="I37" s="640"/>
      <c r="J37" s="640"/>
      <c r="K37" s="640"/>
      <c r="L37" s="640"/>
      <c r="M37" s="640"/>
      <c r="N37" s="640"/>
      <c r="O37" s="640"/>
      <c r="P37" s="640"/>
      <c r="Q37" s="641"/>
      <c r="R37" s="642">
        <v>1599403</v>
      </c>
      <c r="S37" s="643"/>
      <c r="T37" s="643"/>
      <c r="U37" s="643"/>
      <c r="V37" s="643"/>
      <c r="W37" s="643"/>
      <c r="X37" s="643"/>
      <c r="Y37" s="644"/>
      <c r="Z37" s="675">
        <v>2.8</v>
      </c>
      <c r="AA37" s="675"/>
      <c r="AB37" s="675"/>
      <c r="AC37" s="675"/>
      <c r="AD37" s="676" t="s">
        <v>127</v>
      </c>
      <c r="AE37" s="676"/>
      <c r="AF37" s="676"/>
      <c r="AG37" s="676"/>
      <c r="AH37" s="676"/>
      <c r="AI37" s="676"/>
      <c r="AJ37" s="676"/>
      <c r="AK37" s="676"/>
      <c r="AL37" s="645" t="s">
        <v>127</v>
      </c>
      <c r="AM37" s="646"/>
      <c r="AN37" s="646"/>
      <c r="AO37" s="677"/>
      <c r="AQ37" s="682" t="s">
        <v>328</v>
      </c>
      <c r="AR37" s="683"/>
      <c r="AS37" s="683"/>
      <c r="AT37" s="683"/>
      <c r="AU37" s="683"/>
      <c r="AV37" s="683"/>
      <c r="AW37" s="683"/>
      <c r="AX37" s="683"/>
      <c r="AY37" s="684"/>
      <c r="AZ37" s="642">
        <v>2120391</v>
      </c>
      <c r="BA37" s="643"/>
      <c r="BB37" s="643"/>
      <c r="BC37" s="643"/>
      <c r="BD37" s="661"/>
      <c r="BE37" s="661"/>
      <c r="BF37" s="685"/>
      <c r="BG37" s="689" t="s">
        <v>329</v>
      </c>
      <c r="BH37" s="686"/>
      <c r="BI37" s="686"/>
      <c r="BJ37" s="686"/>
      <c r="BK37" s="686"/>
      <c r="BL37" s="686"/>
      <c r="BM37" s="686"/>
      <c r="BN37" s="686"/>
      <c r="BO37" s="686"/>
      <c r="BP37" s="686"/>
      <c r="BQ37" s="686"/>
      <c r="BR37" s="686"/>
      <c r="BS37" s="686"/>
      <c r="BT37" s="686"/>
      <c r="BU37" s="687"/>
      <c r="BV37" s="642">
        <v>412456</v>
      </c>
      <c r="BW37" s="643"/>
      <c r="BX37" s="643"/>
      <c r="BY37" s="643"/>
      <c r="BZ37" s="643"/>
      <c r="CA37" s="643"/>
      <c r="CB37" s="688"/>
      <c r="CD37" s="689" t="s">
        <v>330</v>
      </c>
      <c r="CE37" s="686"/>
      <c r="CF37" s="686"/>
      <c r="CG37" s="686"/>
      <c r="CH37" s="686"/>
      <c r="CI37" s="686"/>
      <c r="CJ37" s="686"/>
      <c r="CK37" s="686"/>
      <c r="CL37" s="686"/>
      <c r="CM37" s="686"/>
      <c r="CN37" s="686"/>
      <c r="CO37" s="686"/>
      <c r="CP37" s="686"/>
      <c r="CQ37" s="687"/>
      <c r="CR37" s="642">
        <v>642269</v>
      </c>
      <c r="CS37" s="661"/>
      <c r="CT37" s="661"/>
      <c r="CU37" s="661"/>
      <c r="CV37" s="661"/>
      <c r="CW37" s="661"/>
      <c r="CX37" s="661"/>
      <c r="CY37" s="662"/>
      <c r="CZ37" s="645">
        <v>1.2</v>
      </c>
      <c r="DA37" s="663"/>
      <c r="DB37" s="663"/>
      <c r="DC37" s="664"/>
      <c r="DD37" s="648">
        <v>550398</v>
      </c>
      <c r="DE37" s="661"/>
      <c r="DF37" s="661"/>
      <c r="DG37" s="661"/>
      <c r="DH37" s="661"/>
      <c r="DI37" s="661"/>
      <c r="DJ37" s="661"/>
      <c r="DK37" s="662"/>
      <c r="DL37" s="648">
        <v>431017</v>
      </c>
      <c r="DM37" s="661"/>
      <c r="DN37" s="661"/>
      <c r="DO37" s="661"/>
      <c r="DP37" s="661"/>
      <c r="DQ37" s="661"/>
      <c r="DR37" s="661"/>
      <c r="DS37" s="661"/>
      <c r="DT37" s="661"/>
      <c r="DU37" s="661"/>
      <c r="DV37" s="662"/>
      <c r="DW37" s="645">
        <v>1.7</v>
      </c>
      <c r="DX37" s="663"/>
      <c r="DY37" s="663"/>
      <c r="DZ37" s="663"/>
      <c r="EA37" s="663"/>
      <c r="EB37" s="663"/>
      <c r="EC37" s="681"/>
    </row>
    <row r="38" spans="2:133" ht="11.25" customHeight="1" x14ac:dyDescent="0.15">
      <c r="B38" s="639" t="s">
        <v>331</v>
      </c>
      <c r="C38" s="640"/>
      <c r="D38" s="640"/>
      <c r="E38" s="640"/>
      <c r="F38" s="640"/>
      <c r="G38" s="640"/>
      <c r="H38" s="640"/>
      <c r="I38" s="640"/>
      <c r="J38" s="640"/>
      <c r="K38" s="640"/>
      <c r="L38" s="640"/>
      <c r="M38" s="640"/>
      <c r="N38" s="640"/>
      <c r="O38" s="640"/>
      <c r="P38" s="640"/>
      <c r="Q38" s="641"/>
      <c r="R38" s="642">
        <v>1180782</v>
      </c>
      <c r="S38" s="643"/>
      <c r="T38" s="643"/>
      <c r="U38" s="643"/>
      <c r="V38" s="643"/>
      <c r="W38" s="643"/>
      <c r="X38" s="643"/>
      <c r="Y38" s="644"/>
      <c r="Z38" s="675">
        <v>2</v>
      </c>
      <c r="AA38" s="675"/>
      <c r="AB38" s="675"/>
      <c r="AC38" s="675"/>
      <c r="AD38" s="676">
        <v>58838</v>
      </c>
      <c r="AE38" s="676"/>
      <c r="AF38" s="676"/>
      <c r="AG38" s="676"/>
      <c r="AH38" s="676"/>
      <c r="AI38" s="676"/>
      <c r="AJ38" s="676"/>
      <c r="AK38" s="676"/>
      <c r="AL38" s="645">
        <v>0.2</v>
      </c>
      <c r="AM38" s="646"/>
      <c r="AN38" s="646"/>
      <c r="AO38" s="677"/>
      <c r="AQ38" s="682" t="s">
        <v>332</v>
      </c>
      <c r="AR38" s="683"/>
      <c r="AS38" s="683"/>
      <c r="AT38" s="683"/>
      <c r="AU38" s="683"/>
      <c r="AV38" s="683"/>
      <c r="AW38" s="683"/>
      <c r="AX38" s="683"/>
      <c r="AY38" s="684"/>
      <c r="AZ38" s="642">
        <v>888901</v>
      </c>
      <c r="BA38" s="643"/>
      <c r="BB38" s="643"/>
      <c r="BC38" s="643"/>
      <c r="BD38" s="661"/>
      <c r="BE38" s="661"/>
      <c r="BF38" s="685"/>
      <c r="BG38" s="689" t="s">
        <v>333</v>
      </c>
      <c r="BH38" s="686"/>
      <c r="BI38" s="686"/>
      <c r="BJ38" s="686"/>
      <c r="BK38" s="686"/>
      <c r="BL38" s="686"/>
      <c r="BM38" s="686"/>
      <c r="BN38" s="686"/>
      <c r="BO38" s="686"/>
      <c r="BP38" s="686"/>
      <c r="BQ38" s="686"/>
      <c r="BR38" s="686"/>
      <c r="BS38" s="686"/>
      <c r="BT38" s="686"/>
      <c r="BU38" s="687"/>
      <c r="BV38" s="642">
        <v>15661</v>
      </c>
      <c r="BW38" s="643"/>
      <c r="BX38" s="643"/>
      <c r="BY38" s="643"/>
      <c r="BZ38" s="643"/>
      <c r="CA38" s="643"/>
      <c r="CB38" s="688"/>
      <c r="CD38" s="689" t="s">
        <v>334</v>
      </c>
      <c r="CE38" s="686"/>
      <c r="CF38" s="686"/>
      <c r="CG38" s="686"/>
      <c r="CH38" s="686"/>
      <c r="CI38" s="686"/>
      <c r="CJ38" s="686"/>
      <c r="CK38" s="686"/>
      <c r="CL38" s="686"/>
      <c r="CM38" s="686"/>
      <c r="CN38" s="686"/>
      <c r="CO38" s="686"/>
      <c r="CP38" s="686"/>
      <c r="CQ38" s="687"/>
      <c r="CR38" s="642">
        <v>4445051</v>
      </c>
      <c r="CS38" s="643"/>
      <c r="CT38" s="643"/>
      <c r="CU38" s="643"/>
      <c r="CV38" s="643"/>
      <c r="CW38" s="643"/>
      <c r="CX38" s="643"/>
      <c r="CY38" s="644"/>
      <c r="CZ38" s="645">
        <v>8.1</v>
      </c>
      <c r="DA38" s="663"/>
      <c r="DB38" s="663"/>
      <c r="DC38" s="664"/>
      <c r="DD38" s="648">
        <v>3654542</v>
      </c>
      <c r="DE38" s="643"/>
      <c r="DF38" s="643"/>
      <c r="DG38" s="643"/>
      <c r="DH38" s="643"/>
      <c r="DI38" s="643"/>
      <c r="DJ38" s="643"/>
      <c r="DK38" s="644"/>
      <c r="DL38" s="648">
        <v>3532700</v>
      </c>
      <c r="DM38" s="643"/>
      <c r="DN38" s="643"/>
      <c r="DO38" s="643"/>
      <c r="DP38" s="643"/>
      <c r="DQ38" s="643"/>
      <c r="DR38" s="643"/>
      <c r="DS38" s="643"/>
      <c r="DT38" s="643"/>
      <c r="DU38" s="643"/>
      <c r="DV38" s="644"/>
      <c r="DW38" s="645">
        <v>14.2</v>
      </c>
      <c r="DX38" s="663"/>
      <c r="DY38" s="663"/>
      <c r="DZ38" s="663"/>
      <c r="EA38" s="663"/>
      <c r="EB38" s="663"/>
      <c r="EC38" s="681"/>
    </row>
    <row r="39" spans="2:133" ht="11.25" customHeight="1" x14ac:dyDescent="0.15">
      <c r="B39" s="639" t="s">
        <v>335</v>
      </c>
      <c r="C39" s="640"/>
      <c r="D39" s="640"/>
      <c r="E39" s="640"/>
      <c r="F39" s="640"/>
      <c r="G39" s="640"/>
      <c r="H39" s="640"/>
      <c r="I39" s="640"/>
      <c r="J39" s="640"/>
      <c r="K39" s="640"/>
      <c r="L39" s="640"/>
      <c r="M39" s="640"/>
      <c r="N39" s="640"/>
      <c r="O39" s="640"/>
      <c r="P39" s="640"/>
      <c r="Q39" s="641"/>
      <c r="R39" s="642">
        <v>2871900</v>
      </c>
      <c r="S39" s="643"/>
      <c r="T39" s="643"/>
      <c r="U39" s="643"/>
      <c r="V39" s="643"/>
      <c r="W39" s="643"/>
      <c r="X39" s="643"/>
      <c r="Y39" s="644"/>
      <c r="Z39" s="675">
        <v>5</v>
      </c>
      <c r="AA39" s="675"/>
      <c r="AB39" s="675"/>
      <c r="AC39" s="675"/>
      <c r="AD39" s="676" t="s">
        <v>127</v>
      </c>
      <c r="AE39" s="676"/>
      <c r="AF39" s="676"/>
      <c r="AG39" s="676"/>
      <c r="AH39" s="676"/>
      <c r="AI39" s="676"/>
      <c r="AJ39" s="676"/>
      <c r="AK39" s="676"/>
      <c r="AL39" s="645" t="s">
        <v>127</v>
      </c>
      <c r="AM39" s="646"/>
      <c r="AN39" s="646"/>
      <c r="AO39" s="677"/>
      <c r="AQ39" s="682" t="s">
        <v>336</v>
      </c>
      <c r="AR39" s="683"/>
      <c r="AS39" s="683"/>
      <c r="AT39" s="683"/>
      <c r="AU39" s="683"/>
      <c r="AV39" s="683"/>
      <c r="AW39" s="683"/>
      <c r="AX39" s="683"/>
      <c r="AY39" s="684"/>
      <c r="AZ39" s="642">
        <v>12056</v>
      </c>
      <c r="BA39" s="643"/>
      <c r="BB39" s="643"/>
      <c r="BC39" s="643"/>
      <c r="BD39" s="661"/>
      <c r="BE39" s="661"/>
      <c r="BF39" s="685"/>
      <c r="BG39" s="689" t="s">
        <v>337</v>
      </c>
      <c r="BH39" s="686"/>
      <c r="BI39" s="686"/>
      <c r="BJ39" s="686"/>
      <c r="BK39" s="686"/>
      <c r="BL39" s="686"/>
      <c r="BM39" s="686"/>
      <c r="BN39" s="686"/>
      <c r="BO39" s="686"/>
      <c r="BP39" s="686"/>
      <c r="BQ39" s="686"/>
      <c r="BR39" s="686"/>
      <c r="BS39" s="686"/>
      <c r="BT39" s="686"/>
      <c r="BU39" s="687"/>
      <c r="BV39" s="642">
        <v>23422</v>
      </c>
      <c r="BW39" s="643"/>
      <c r="BX39" s="643"/>
      <c r="BY39" s="643"/>
      <c r="BZ39" s="643"/>
      <c r="CA39" s="643"/>
      <c r="CB39" s="688"/>
      <c r="CD39" s="689" t="s">
        <v>338</v>
      </c>
      <c r="CE39" s="686"/>
      <c r="CF39" s="686"/>
      <c r="CG39" s="686"/>
      <c r="CH39" s="686"/>
      <c r="CI39" s="686"/>
      <c r="CJ39" s="686"/>
      <c r="CK39" s="686"/>
      <c r="CL39" s="686"/>
      <c r="CM39" s="686"/>
      <c r="CN39" s="686"/>
      <c r="CO39" s="686"/>
      <c r="CP39" s="686"/>
      <c r="CQ39" s="687"/>
      <c r="CR39" s="642">
        <v>1213068</v>
      </c>
      <c r="CS39" s="661"/>
      <c r="CT39" s="661"/>
      <c r="CU39" s="661"/>
      <c r="CV39" s="661"/>
      <c r="CW39" s="661"/>
      <c r="CX39" s="661"/>
      <c r="CY39" s="662"/>
      <c r="CZ39" s="645">
        <v>2.2000000000000002</v>
      </c>
      <c r="DA39" s="663"/>
      <c r="DB39" s="663"/>
      <c r="DC39" s="664"/>
      <c r="DD39" s="648">
        <v>946702</v>
      </c>
      <c r="DE39" s="661"/>
      <c r="DF39" s="661"/>
      <c r="DG39" s="661"/>
      <c r="DH39" s="661"/>
      <c r="DI39" s="661"/>
      <c r="DJ39" s="661"/>
      <c r="DK39" s="662"/>
      <c r="DL39" s="648" t="s">
        <v>127</v>
      </c>
      <c r="DM39" s="661"/>
      <c r="DN39" s="661"/>
      <c r="DO39" s="661"/>
      <c r="DP39" s="661"/>
      <c r="DQ39" s="661"/>
      <c r="DR39" s="661"/>
      <c r="DS39" s="661"/>
      <c r="DT39" s="661"/>
      <c r="DU39" s="661"/>
      <c r="DV39" s="662"/>
      <c r="DW39" s="645" t="s">
        <v>127</v>
      </c>
      <c r="DX39" s="663"/>
      <c r="DY39" s="663"/>
      <c r="DZ39" s="663"/>
      <c r="EA39" s="663"/>
      <c r="EB39" s="663"/>
      <c r="EC39" s="681"/>
    </row>
    <row r="40" spans="2:133" ht="11.25" customHeight="1" x14ac:dyDescent="0.15">
      <c r="B40" s="639" t="s">
        <v>339</v>
      </c>
      <c r="C40" s="640"/>
      <c r="D40" s="640"/>
      <c r="E40" s="640"/>
      <c r="F40" s="640"/>
      <c r="G40" s="640"/>
      <c r="H40" s="640"/>
      <c r="I40" s="640"/>
      <c r="J40" s="640"/>
      <c r="K40" s="640"/>
      <c r="L40" s="640"/>
      <c r="M40" s="640"/>
      <c r="N40" s="640"/>
      <c r="O40" s="640"/>
      <c r="P40" s="640"/>
      <c r="Q40" s="641"/>
      <c r="R40" s="642" t="s">
        <v>127</v>
      </c>
      <c r="S40" s="643"/>
      <c r="T40" s="643"/>
      <c r="U40" s="643"/>
      <c r="V40" s="643"/>
      <c r="W40" s="643"/>
      <c r="X40" s="643"/>
      <c r="Y40" s="644"/>
      <c r="Z40" s="675" t="s">
        <v>239</v>
      </c>
      <c r="AA40" s="675"/>
      <c r="AB40" s="675"/>
      <c r="AC40" s="675"/>
      <c r="AD40" s="676" t="s">
        <v>239</v>
      </c>
      <c r="AE40" s="676"/>
      <c r="AF40" s="676"/>
      <c r="AG40" s="676"/>
      <c r="AH40" s="676"/>
      <c r="AI40" s="676"/>
      <c r="AJ40" s="676"/>
      <c r="AK40" s="676"/>
      <c r="AL40" s="645" t="s">
        <v>239</v>
      </c>
      <c r="AM40" s="646"/>
      <c r="AN40" s="646"/>
      <c r="AO40" s="677"/>
      <c r="AQ40" s="682" t="s">
        <v>340</v>
      </c>
      <c r="AR40" s="683"/>
      <c r="AS40" s="683"/>
      <c r="AT40" s="683"/>
      <c r="AU40" s="683"/>
      <c r="AV40" s="683"/>
      <c r="AW40" s="683"/>
      <c r="AX40" s="683"/>
      <c r="AY40" s="684"/>
      <c r="AZ40" s="642" t="s">
        <v>239</v>
      </c>
      <c r="BA40" s="643"/>
      <c r="BB40" s="643"/>
      <c r="BC40" s="643"/>
      <c r="BD40" s="661"/>
      <c r="BE40" s="661"/>
      <c r="BF40" s="685"/>
      <c r="BG40" s="690" t="s">
        <v>341</v>
      </c>
      <c r="BH40" s="691"/>
      <c r="BI40" s="691"/>
      <c r="BJ40" s="691"/>
      <c r="BK40" s="691"/>
      <c r="BL40" s="236"/>
      <c r="BM40" s="686" t="s">
        <v>342</v>
      </c>
      <c r="BN40" s="686"/>
      <c r="BO40" s="686"/>
      <c r="BP40" s="686"/>
      <c r="BQ40" s="686"/>
      <c r="BR40" s="686"/>
      <c r="BS40" s="686"/>
      <c r="BT40" s="686"/>
      <c r="BU40" s="687"/>
      <c r="BV40" s="642">
        <v>99</v>
      </c>
      <c r="BW40" s="643"/>
      <c r="BX40" s="643"/>
      <c r="BY40" s="643"/>
      <c r="BZ40" s="643"/>
      <c r="CA40" s="643"/>
      <c r="CB40" s="688"/>
      <c r="CD40" s="689" t="s">
        <v>343</v>
      </c>
      <c r="CE40" s="686"/>
      <c r="CF40" s="686"/>
      <c r="CG40" s="686"/>
      <c r="CH40" s="686"/>
      <c r="CI40" s="686"/>
      <c r="CJ40" s="686"/>
      <c r="CK40" s="686"/>
      <c r="CL40" s="686"/>
      <c r="CM40" s="686"/>
      <c r="CN40" s="686"/>
      <c r="CO40" s="686"/>
      <c r="CP40" s="686"/>
      <c r="CQ40" s="687"/>
      <c r="CR40" s="642">
        <v>70000</v>
      </c>
      <c r="CS40" s="643"/>
      <c r="CT40" s="643"/>
      <c r="CU40" s="643"/>
      <c r="CV40" s="643"/>
      <c r="CW40" s="643"/>
      <c r="CX40" s="643"/>
      <c r="CY40" s="644"/>
      <c r="CZ40" s="645">
        <v>0.1</v>
      </c>
      <c r="DA40" s="663"/>
      <c r="DB40" s="663"/>
      <c r="DC40" s="664"/>
      <c r="DD40" s="648" t="s">
        <v>239</v>
      </c>
      <c r="DE40" s="643"/>
      <c r="DF40" s="643"/>
      <c r="DG40" s="643"/>
      <c r="DH40" s="643"/>
      <c r="DI40" s="643"/>
      <c r="DJ40" s="643"/>
      <c r="DK40" s="644"/>
      <c r="DL40" s="648" t="s">
        <v>127</v>
      </c>
      <c r="DM40" s="643"/>
      <c r="DN40" s="643"/>
      <c r="DO40" s="643"/>
      <c r="DP40" s="643"/>
      <c r="DQ40" s="643"/>
      <c r="DR40" s="643"/>
      <c r="DS40" s="643"/>
      <c r="DT40" s="643"/>
      <c r="DU40" s="643"/>
      <c r="DV40" s="644"/>
      <c r="DW40" s="645" t="s">
        <v>127</v>
      </c>
      <c r="DX40" s="663"/>
      <c r="DY40" s="663"/>
      <c r="DZ40" s="663"/>
      <c r="EA40" s="663"/>
      <c r="EB40" s="663"/>
      <c r="EC40" s="681"/>
    </row>
    <row r="41" spans="2:133" ht="11.25" customHeight="1" x14ac:dyDescent="0.15">
      <c r="B41" s="639" t="s">
        <v>344</v>
      </c>
      <c r="C41" s="640"/>
      <c r="D41" s="640"/>
      <c r="E41" s="640"/>
      <c r="F41" s="640"/>
      <c r="G41" s="640"/>
      <c r="H41" s="640"/>
      <c r="I41" s="640"/>
      <c r="J41" s="640"/>
      <c r="K41" s="640"/>
      <c r="L41" s="640"/>
      <c r="M41" s="640"/>
      <c r="N41" s="640"/>
      <c r="O41" s="640"/>
      <c r="P41" s="640"/>
      <c r="Q41" s="641"/>
      <c r="R41" s="642" t="s">
        <v>127</v>
      </c>
      <c r="S41" s="643"/>
      <c r="T41" s="643"/>
      <c r="U41" s="643"/>
      <c r="V41" s="643"/>
      <c r="W41" s="643"/>
      <c r="X41" s="643"/>
      <c r="Y41" s="644"/>
      <c r="Z41" s="675" t="s">
        <v>127</v>
      </c>
      <c r="AA41" s="675"/>
      <c r="AB41" s="675"/>
      <c r="AC41" s="675"/>
      <c r="AD41" s="676" t="s">
        <v>127</v>
      </c>
      <c r="AE41" s="676"/>
      <c r="AF41" s="676"/>
      <c r="AG41" s="676"/>
      <c r="AH41" s="676"/>
      <c r="AI41" s="676"/>
      <c r="AJ41" s="676"/>
      <c r="AK41" s="676"/>
      <c r="AL41" s="645" t="s">
        <v>127</v>
      </c>
      <c r="AM41" s="646"/>
      <c r="AN41" s="646"/>
      <c r="AO41" s="677"/>
      <c r="AQ41" s="682" t="s">
        <v>345</v>
      </c>
      <c r="AR41" s="683"/>
      <c r="AS41" s="683"/>
      <c r="AT41" s="683"/>
      <c r="AU41" s="683"/>
      <c r="AV41" s="683"/>
      <c r="AW41" s="683"/>
      <c r="AX41" s="683"/>
      <c r="AY41" s="684"/>
      <c r="AZ41" s="642">
        <v>863571</v>
      </c>
      <c r="BA41" s="643"/>
      <c r="BB41" s="643"/>
      <c r="BC41" s="643"/>
      <c r="BD41" s="661"/>
      <c r="BE41" s="661"/>
      <c r="BF41" s="685"/>
      <c r="BG41" s="690"/>
      <c r="BH41" s="691"/>
      <c r="BI41" s="691"/>
      <c r="BJ41" s="691"/>
      <c r="BK41" s="691"/>
      <c r="BL41" s="236"/>
      <c r="BM41" s="686" t="s">
        <v>346</v>
      </c>
      <c r="BN41" s="686"/>
      <c r="BO41" s="686"/>
      <c r="BP41" s="686"/>
      <c r="BQ41" s="686"/>
      <c r="BR41" s="686"/>
      <c r="BS41" s="686"/>
      <c r="BT41" s="686"/>
      <c r="BU41" s="687"/>
      <c r="BV41" s="642" t="s">
        <v>239</v>
      </c>
      <c r="BW41" s="643"/>
      <c r="BX41" s="643"/>
      <c r="BY41" s="643"/>
      <c r="BZ41" s="643"/>
      <c r="CA41" s="643"/>
      <c r="CB41" s="688"/>
      <c r="CD41" s="689" t="s">
        <v>347</v>
      </c>
      <c r="CE41" s="686"/>
      <c r="CF41" s="686"/>
      <c r="CG41" s="686"/>
      <c r="CH41" s="686"/>
      <c r="CI41" s="686"/>
      <c r="CJ41" s="686"/>
      <c r="CK41" s="686"/>
      <c r="CL41" s="686"/>
      <c r="CM41" s="686"/>
      <c r="CN41" s="686"/>
      <c r="CO41" s="686"/>
      <c r="CP41" s="686"/>
      <c r="CQ41" s="687"/>
      <c r="CR41" s="642" t="s">
        <v>239</v>
      </c>
      <c r="CS41" s="661"/>
      <c r="CT41" s="661"/>
      <c r="CU41" s="661"/>
      <c r="CV41" s="661"/>
      <c r="CW41" s="661"/>
      <c r="CX41" s="661"/>
      <c r="CY41" s="662"/>
      <c r="CZ41" s="645" t="s">
        <v>239</v>
      </c>
      <c r="DA41" s="663"/>
      <c r="DB41" s="663"/>
      <c r="DC41" s="664"/>
      <c r="DD41" s="648" t="s">
        <v>127</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348</v>
      </c>
      <c r="C42" s="640"/>
      <c r="D42" s="640"/>
      <c r="E42" s="640"/>
      <c r="F42" s="640"/>
      <c r="G42" s="640"/>
      <c r="H42" s="640"/>
      <c r="I42" s="640"/>
      <c r="J42" s="640"/>
      <c r="K42" s="640"/>
      <c r="L42" s="640"/>
      <c r="M42" s="640"/>
      <c r="N42" s="640"/>
      <c r="O42" s="640"/>
      <c r="P42" s="640"/>
      <c r="Q42" s="641"/>
      <c r="R42" s="642">
        <v>1340000</v>
      </c>
      <c r="S42" s="643"/>
      <c r="T42" s="643"/>
      <c r="U42" s="643"/>
      <c r="V42" s="643"/>
      <c r="W42" s="643"/>
      <c r="X42" s="643"/>
      <c r="Y42" s="644"/>
      <c r="Z42" s="675">
        <v>2.2999999999999998</v>
      </c>
      <c r="AA42" s="675"/>
      <c r="AB42" s="675"/>
      <c r="AC42" s="675"/>
      <c r="AD42" s="676" t="s">
        <v>239</v>
      </c>
      <c r="AE42" s="676"/>
      <c r="AF42" s="676"/>
      <c r="AG42" s="676"/>
      <c r="AH42" s="676"/>
      <c r="AI42" s="676"/>
      <c r="AJ42" s="676"/>
      <c r="AK42" s="676"/>
      <c r="AL42" s="645" t="s">
        <v>239</v>
      </c>
      <c r="AM42" s="646"/>
      <c r="AN42" s="646"/>
      <c r="AO42" s="677"/>
      <c r="AQ42" s="678" t="s">
        <v>349</v>
      </c>
      <c r="AR42" s="679"/>
      <c r="AS42" s="679"/>
      <c r="AT42" s="679"/>
      <c r="AU42" s="679"/>
      <c r="AV42" s="679"/>
      <c r="AW42" s="679"/>
      <c r="AX42" s="679"/>
      <c r="AY42" s="680"/>
      <c r="AZ42" s="626">
        <v>3581480</v>
      </c>
      <c r="BA42" s="665"/>
      <c r="BB42" s="665"/>
      <c r="BC42" s="665"/>
      <c r="BD42" s="627"/>
      <c r="BE42" s="627"/>
      <c r="BF42" s="671"/>
      <c r="BG42" s="692"/>
      <c r="BH42" s="693"/>
      <c r="BI42" s="693"/>
      <c r="BJ42" s="693"/>
      <c r="BK42" s="693"/>
      <c r="BL42" s="237"/>
      <c r="BM42" s="672" t="s">
        <v>350</v>
      </c>
      <c r="BN42" s="672"/>
      <c r="BO42" s="672"/>
      <c r="BP42" s="672"/>
      <c r="BQ42" s="672"/>
      <c r="BR42" s="672"/>
      <c r="BS42" s="672"/>
      <c r="BT42" s="672"/>
      <c r="BU42" s="673"/>
      <c r="BV42" s="626">
        <v>325</v>
      </c>
      <c r="BW42" s="665"/>
      <c r="BX42" s="665"/>
      <c r="BY42" s="665"/>
      <c r="BZ42" s="665"/>
      <c r="CA42" s="665"/>
      <c r="CB42" s="674"/>
      <c r="CD42" s="639" t="s">
        <v>351</v>
      </c>
      <c r="CE42" s="640"/>
      <c r="CF42" s="640"/>
      <c r="CG42" s="640"/>
      <c r="CH42" s="640"/>
      <c r="CI42" s="640"/>
      <c r="CJ42" s="640"/>
      <c r="CK42" s="640"/>
      <c r="CL42" s="640"/>
      <c r="CM42" s="640"/>
      <c r="CN42" s="640"/>
      <c r="CO42" s="640"/>
      <c r="CP42" s="640"/>
      <c r="CQ42" s="641"/>
      <c r="CR42" s="642">
        <v>4682459</v>
      </c>
      <c r="CS42" s="643"/>
      <c r="CT42" s="643"/>
      <c r="CU42" s="643"/>
      <c r="CV42" s="643"/>
      <c r="CW42" s="643"/>
      <c r="CX42" s="643"/>
      <c r="CY42" s="644"/>
      <c r="CZ42" s="645">
        <v>8.5</v>
      </c>
      <c r="DA42" s="646"/>
      <c r="DB42" s="646"/>
      <c r="DC42" s="647"/>
      <c r="DD42" s="648">
        <v>1269705</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352</v>
      </c>
      <c r="C43" s="624"/>
      <c r="D43" s="624"/>
      <c r="E43" s="624"/>
      <c r="F43" s="624"/>
      <c r="G43" s="624"/>
      <c r="H43" s="624"/>
      <c r="I43" s="624"/>
      <c r="J43" s="624"/>
      <c r="K43" s="624"/>
      <c r="L43" s="624"/>
      <c r="M43" s="624"/>
      <c r="N43" s="624"/>
      <c r="O43" s="624"/>
      <c r="P43" s="624"/>
      <c r="Q43" s="625"/>
      <c r="R43" s="626">
        <v>57985230</v>
      </c>
      <c r="S43" s="665"/>
      <c r="T43" s="665"/>
      <c r="U43" s="665"/>
      <c r="V43" s="665"/>
      <c r="W43" s="665"/>
      <c r="X43" s="665"/>
      <c r="Y43" s="666"/>
      <c r="Z43" s="667">
        <v>100</v>
      </c>
      <c r="AA43" s="667"/>
      <c r="AB43" s="667"/>
      <c r="AC43" s="667"/>
      <c r="AD43" s="668">
        <v>23564125</v>
      </c>
      <c r="AE43" s="668"/>
      <c r="AF43" s="668"/>
      <c r="AG43" s="668"/>
      <c r="AH43" s="668"/>
      <c r="AI43" s="668"/>
      <c r="AJ43" s="668"/>
      <c r="AK43" s="668"/>
      <c r="AL43" s="629">
        <v>100</v>
      </c>
      <c r="AM43" s="669"/>
      <c r="AN43" s="669"/>
      <c r="AO43" s="670"/>
      <c r="BV43" s="238"/>
      <c r="BW43" s="238"/>
      <c r="BX43" s="238"/>
      <c r="BY43" s="238"/>
      <c r="BZ43" s="238"/>
      <c r="CA43" s="238"/>
      <c r="CB43" s="238"/>
      <c r="CD43" s="639" t="s">
        <v>353</v>
      </c>
      <c r="CE43" s="640"/>
      <c r="CF43" s="640"/>
      <c r="CG43" s="640"/>
      <c r="CH43" s="640"/>
      <c r="CI43" s="640"/>
      <c r="CJ43" s="640"/>
      <c r="CK43" s="640"/>
      <c r="CL43" s="640"/>
      <c r="CM43" s="640"/>
      <c r="CN43" s="640"/>
      <c r="CO43" s="640"/>
      <c r="CP43" s="640"/>
      <c r="CQ43" s="641"/>
      <c r="CR43" s="642">
        <v>123209</v>
      </c>
      <c r="CS43" s="661"/>
      <c r="CT43" s="661"/>
      <c r="CU43" s="661"/>
      <c r="CV43" s="661"/>
      <c r="CW43" s="661"/>
      <c r="CX43" s="661"/>
      <c r="CY43" s="662"/>
      <c r="CZ43" s="645">
        <v>0.2</v>
      </c>
      <c r="DA43" s="663"/>
      <c r="DB43" s="663"/>
      <c r="DC43" s="664"/>
      <c r="DD43" s="648">
        <v>123209</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301</v>
      </c>
      <c r="CE44" s="656"/>
      <c r="CF44" s="639" t="s">
        <v>354</v>
      </c>
      <c r="CG44" s="640"/>
      <c r="CH44" s="640"/>
      <c r="CI44" s="640"/>
      <c r="CJ44" s="640"/>
      <c r="CK44" s="640"/>
      <c r="CL44" s="640"/>
      <c r="CM44" s="640"/>
      <c r="CN44" s="640"/>
      <c r="CO44" s="640"/>
      <c r="CP44" s="640"/>
      <c r="CQ44" s="641"/>
      <c r="CR44" s="642">
        <v>4682459</v>
      </c>
      <c r="CS44" s="643"/>
      <c r="CT44" s="643"/>
      <c r="CU44" s="643"/>
      <c r="CV44" s="643"/>
      <c r="CW44" s="643"/>
      <c r="CX44" s="643"/>
      <c r="CY44" s="644"/>
      <c r="CZ44" s="645">
        <v>8.5</v>
      </c>
      <c r="DA44" s="646"/>
      <c r="DB44" s="646"/>
      <c r="DC44" s="647"/>
      <c r="DD44" s="648">
        <v>1269705</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356</v>
      </c>
      <c r="CG45" s="640"/>
      <c r="CH45" s="640"/>
      <c r="CI45" s="640"/>
      <c r="CJ45" s="640"/>
      <c r="CK45" s="640"/>
      <c r="CL45" s="640"/>
      <c r="CM45" s="640"/>
      <c r="CN45" s="640"/>
      <c r="CO45" s="640"/>
      <c r="CP45" s="640"/>
      <c r="CQ45" s="641"/>
      <c r="CR45" s="642">
        <v>1701920</v>
      </c>
      <c r="CS45" s="661"/>
      <c r="CT45" s="661"/>
      <c r="CU45" s="661"/>
      <c r="CV45" s="661"/>
      <c r="CW45" s="661"/>
      <c r="CX45" s="661"/>
      <c r="CY45" s="662"/>
      <c r="CZ45" s="645">
        <v>3.1</v>
      </c>
      <c r="DA45" s="663"/>
      <c r="DB45" s="663"/>
      <c r="DC45" s="664"/>
      <c r="DD45" s="648">
        <v>114560</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358</v>
      </c>
      <c r="CG46" s="640"/>
      <c r="CH46" s="640"/>
      <c r="CI46" s="640"/>
      <c r="CJ46" s="640"/>
      <c r="CK46" s="640"/>
      <c r="CL46" s="640"/>
      <c r="CM46" s="640"/>
      <c r="CN46" s="640"/>
      <c r="CO46" s="640"/>
      <c r="CP46" s="640"/>
      <c r="CQ46" s="641"/>
      <c r="CR46" s="642">
        <v>2980539</v>
      </c>
      <c r="CS46" s="643"/>
      <c r="CT46" s="643"/>
      <c r="CU46" s="643"/>
      <c r="CV46" s="643"/>
      <c r="CW46" s="643"/>
      <c r="CX46" s="643"/>
      <c r="CY46" s="644"/>
      <c r="CZ46" s="645">
        <v>5.4</v>
      </c>
      <c r="DA46" s="646"/>
      <c r="DB46" s="646"/>
      <c r="DC46" s="647"/>
      <c r="DD46" s="648">
        <v>1155145</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360</v>
      </c>
      <c r="CG47" s="640"/>
      <c r="CH47" s="640"/>
      <c r="CI47" s="640"/>
      <c r="CJ47" s="640"/>
      <c r="CK47" s="640"/>
      <c r="CL47" s="640"/>
      <c r="CM47" s="640"/>
      <c r="CN47" s="640"/>
      <c r="CO47" s="640"/>
      <c r="CP47" s="640"/>
      <c r="CQ47" s="641"/>
      <c r="CR47" s="642" t="s">
        <v>127</v>
      </c>
      <c r="CS47" s="661"/>
      <c r="CT47" s="661"/>
      <c r="CU47" s="661"/>
      <c r="CV47" s="661"/>
      <c r="CW47" s="661"/>
      <c r="CX47" s="661"/>
      <c r="CY47" s="662"/>
      <c r="CZ47" s="645" t="s">
        <v>127</v>
      </c>
      <c r="DA47" s="663"/>
      <c r="DB47" s="663"/>
      <c r="DC47" s="664"/>
      <c r="DD47" s="648" t="s">
        <v>127</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361</v>
      </c>
      <c r="CG48" s="640"/>
      <c r="CH48" s="640"/>
      <c r="CI48" s="640"/>
      <c r="CJ48" s="640"/>
      <c r="CK48" s="640"/>
      <c r="CL48" s="640"/>
      <c r="CM48" s="640"/>
      <c r="CN48" s="640"/>
      <c r="CO48" s="640"/>
      <c r="CP48" s="640"/>
      <c r="CQ48" s="641"/>
      <c r="CR48" s="642" t="s">
        <v>127</v>
      </c>
      <c r="CS48" s="643"/>
      <c r="CT48" s="643"/>
      <c r="CU48" s="643"/>
      <c r="CV48" s="643"/>
      <c r="CW48" s="643"/>
      <c r="CX48" s="643"/>
      <c r="CY48" s="644"/>
      <c r="CZ48" s="645" t="s">
        <v>239</v>
      </c>
      <c r="DA48" s="646"/>
      <c r="DB48" s="646"/>
      <c r="DC48" s="647"/>
      <c r="DD48" s="648" t="s">
        <v>127</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362</v>
      </c>
      <c r="CE49" s="624"/>
      <c r="CF49" s="624"/>
      <c r="CG49" s="624"/>
      <c r="CH49" s="624"/>
      <c r="CI49" s="624"/>
      <c r="CJ49" s="624"/>
      <c r="CK49" s="624"/>
      <c r="CL49" s="624"/>
      <c r="CM49" s="624"/>
      <c r="CN49" s="624"/>
      <c r="CO49" s="624"/>
      <c r="CP49" s="624"/>
      <c r="CQ49" s="625"/>
      <c r="CR49" s="626">
        <v>55005552</v>
      </c>
      <c r="CS49" s="627"/>
      <c r="CT49" s="627"/>
      <c r="CU49" s="627"/>
      <c r="CV49" s="627"/>
      <c r="CW49" s="627"/>
      <c r="CX49" s="627"/>
      <c r="CY49" s="628"/>
      <c r="CZ49" s="629">
        <v>100</v>
      </c>
      <c r="DA49" s="630"/>
      <c r="DB49" s="630"/>
      <c r="DC49" s="631"/>
      <c r="DD49" s="632">
        <v>28347962</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X3a9Tzdq493d8b9eIxxInNjfFwES2RB/WYAUjQBUfL4qskAvMYqB2CMYjjPkKMyQ5xJ8xEG8wc5ARBXjy3YXEA==" saltValue="Gjp9gQ2tYaOntAZc1ejwv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364</v>
      </c>
      <c r="DK2" s="1168"/>
      <c r="DL2" s="1168"/>
      <c r="DM2" s="1168"/>
      <c r="DN2" s="1168"/>
      <c r="DO2" s="1169"/>
      <c r="DP2" s="251"/>
      <c r="DQ2" s="1167" t="s">
        <v>365</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366</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368</v>
      </c>
      <c r="B5" s="1053"/>
      <c r="C5" s="1053"/>
      <c r="D5" s="1053"/>
      <c r="E5" s="1053"/>
      <c r="F5" s="1053"/>
      <c r="G5" s="1053"/>
      <c r="H5" s="1053"/>
      <c r="I5" s="1053"/>
      <c r="J5" s="1053"/>
      <c r="K5" s="1053"/>
      <c r="L5" s="1053"/>
      <c r="M5" s="1053"/>
      <c r="N5" s="1053"/>
      <c r="O5" s="1053"/>
      <c r="P5" s="1054"/>
      <c r="Q5" s="1058" t="s">
        <v>369</v>
      </c>
      <c r="R5" s="1059"/>
      <c r="S5" s="1059"/>
      <c r="T5" s="1059"/>
      <c r="U5" s="1060"/>
      <c r="V5" s="1058" t="s">
        <v>370</v>
      </c>
      <c r="W5" s="1059"/>
      <c r="X5" s="1059"/>
      <c r="Y5" s="1059"/>
      <c r="Z5" s="1060"/>
      <c r="AA5" s="1058" t="s">
        <v>371</v>
      </c>
      <c r="AB5" s="1059"/>
      <c r="AC5" s="1059"/>
      <c r="AD5" s="1059"/>
      <c r="AE5" s="1059"/>
      <c r="AF5" s="1170" t="s">
        <v>372</v>
      </c>
      <c r="AG5" s="1059"/>
      <c r="AH5" s="1059"/>
      <c r="AI5" s="1059"/>
      <c r="AJ5" s="1074"/>
      <c r="AK5" s="1059" t="s">
        <v>373</v>
      </c>
      <c r="AL5" s="1059"/>
      <c r="AM5" s="1059"/>
      <c r="AN5" s="1059"/>
      <c r="AO5" s="1060"/>
      <c r="AP5" s="1058" t="s">
        <v>374</v>
      </c>
      <c r="AQ5" s="1059"/>
      <c r="AR5" s="1059"/>
      <c r="AS5" s="1059"/>
      <c r="AT5" s="1060"/>
      <c r="AU5" s="1058" t="s">
        <v>375</v>
      </c>
      <c r="AV5" s="1059"/>
      <c r="AW5" s="1059"/>
      <c r="AX5" s="1059"/>
      <c r="AY5" s="1074"/>
      <c r="AZ5" s="258"/>
      <c r="BA5" s="258"/>
      <c r="BB5" s="258"/>
      <c r="BC5" s="258"/>
      <c r="BD5" s="258"/>
      <c r="BE5" s="259"/>
      <c r="BF5" s="259"/>
      <c r="BG5" s="259"/>
      <c r="BH5" s="259"/>
      <c r="BI5" s="259"/>
      <c r="BJ5" s="259"/>
      <c r="BK5" s="259"/>
      <c r="BL5" s="259"/>
      <c r="BM5" s="259"/>
      <c r="BN5" s="259"/>
      <c r="BO5" s="259"/>
      <c r="BP5" s="259"/>
      <c r="BQ5" s="1052" t="s">
        <v>376</v>
      </c>
      <c r="BR5" s="1053"/>
      <c r="BS5" s="1053"/>
      <c r="BT5" s="1053"/>
      <c r="BU5" s="1053"/>
      <c r="BV5" s="1053"/>
      <c r="BW5" s="1053"/>
      <c r="BX5" s="1053"/>
      <c r="BY5" s="1053"/>
      <c r="BZ5" s="1053"/>
      <c r="CA5" s="1053"/>
      <c r="CB5" s="1053"/>
      <c r="CC5" s="1053"/>
      <c r="CD5" s="1053"/>
      <c r="CE5" s="1053"/>
      <c r="CF5" s="1053"/>
      <c r="CG5" s="1054"/>
      <c r="CH5" s="1058" t="s">
        <v>377</v>
      </c>
      <c r="CI5" s="1059"/>
      <c r="CJ5" s="1059"/>
      <c r="CK5" s="1059"/>
      <c r="CL5" s="1060"/>
      <c r="CM5" s="1058" t="s">
        <v>378</v>
      </c>
      <c r="CN5" s="1059"/>
      <c r="CO5" s="1059"/>
      <c r="CP5" s="1059"/>
      <c r="CQ5" s="1060"/>
      <c r="CR5" s="1058" t="s">
        <v>379</v>
      </c>
      <c r="CS5" s="1059"/>
      <c r="CT5" s="1059"/>
      <c r="CU5" s="1059"/>
      <c r="CV5" s="1060"/>
      <c r="CW5" s="1058" t="s">
        <v>380</v>
      </c>
      <c r="CX5" s="1059"/>
      <c r="CY5" s="1059"/>
      <c r="CZ5" s="1059"/>
      <c r="DA5" s="1060"/>
      <c r="DB5" s="1058" t="s">
        <v>381</v>
      </c>
      <c r="DC5" s="1059"/>
      <c r="DD5" s="1059"/>
      <c r="DE5" s="1059"/>
      <c r="DF5" s="1060"/>
      <c r="DG5" s="1155" t="s">
        <v>382</v>
      </c>
      <c r="DH5" s="1156"/>
      <c r="DI5" s="1156"/>
      <c r="DJ5" s="1156"/>
      <c r="DK5" s="1157"/>
      <c r="DL5" s="1155" t="s">
        <v>383</v>
      </c>
      <c r="DM5" s="1156"/>
      <c r="DN5" s="1156"/>
      <c r="DO5" s="1156"/>
      <c r="DP5" s="1157"/>
      <c r="DQ5" s="1058" t="s">
        <v>384</v>
      </c>
      <c r="DR5" s="1059"/>
      <c r="DS5" s="1059"/>
      <c r="DT5" s="1059"/>
      <c r="DU5" s="1060"/>
      <c r="DV5" s="1058" t="s">
        <v>375</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385</v>
      </c>
      <c r="C7" s="1108"/>
      <c r="D7" s="1108"/>
      <c r="E7" s="1108"/>
      <c r="F7" s="1108"/>
      <c r="G7" s="1108"/>
      <c r="H7" s="1108"/>
      <c r="I7" s="1108"/>
      <c r="J7" s="1108"/>
      <c r="K7" s="1108"/>
      <c r="L7" s="1108"/>
      <c r="M7" s="1108"/>
      <c r="N7" s="1108"/>
      <c r="O7" s="1108"/>
      <c r="P7" s="1109"/>
      <c r="Q7" s="1161">
        <v>57974</v>
      </c>
      <c r="R7" s="1162"/>
      <c r="S7" s="1162"/>
      <c r="T7" s="1162"/>
      <c r="U7" s="1162"/>
      <c r="V7" s="1162">
        <v>54994</v>
      </c>
      <c r="W7" s="1162"/>
      <c r="X7" s="1162"/>
      <c r="Y7" s="1162"/>
      <c r="Z7" s="1162"/>
      <c r="AA7" s="1162">
        <v>2980</v>
      </c>
      <c r="AB7" s="1162"/>
      <c r="AC7" s="1162"/>
      <c r="AD7" s="1162"/>
      <c r="AE7" s="1163"/>
      <c r="AF7" s="1164">
        <v>2013</v>
      </c>
      <c r="AG7" s="1165"/>
      <c r="AH7" s="1165"/>
      <c r="AI7" s="1165"/>
      <c r="AJ7" s="1166"/>
      <c r="AK7" s="1148">
        <v>2163</v>
      </c>
      <c r="AL7" s="1149"/>
      <c r="AM7" s="1149"/>
      <c r="AN7" s="1149"/>
      <c r="AO7" s="1149"/>
      <c r="AP7" s="1149">
        <v>26563</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575</v>
      </c>
      <c r="BT7" s="1153"/>
      <c r="BU7" s="1153"/>
      <c r="BV7" s="1153"/>
      <c r="BW7" s="1153"/>
      <c r="BX7" s="1153"/>
      <c r="BY7" s="1153"/>
      <c r="BZ7" s="1153"/>
      <c r="CA7" s="1153"/>
      <c r="CB7" s="1153"/>
      <c r="CC7" s="1153"/>
      <c r="CD7" s="1153"/>
      <c r="CE7" s="1153"/>
      <c r="CF7" s="1153"/>
      <c r="CG7" s="1154"/>
      <c r="CH7" s="1145">
        <v>1</v>
      </c>
      <c r="CI7" s="1146"/>
      <c r="CJ7" s="1146"/>
      <c r="CK7" s="1146"/>
      <c r="CL7" s="1147"/>
      <c r="CM7" s="1145">
        <v>9</v>
      </c>
      <c r="CN7" s="1146"/>
      <c r="CO7" s="1146"/>
      <c r="CP7" s="1146"/>
      <c r="CQ7" s="1147"/>
      <c r="CR7" s="1145">
        <v>4</v>
      </c>
      <c r="CS7" s="1146"/>
      <c r="CT7" s="1146"/>
      <c r="CU7" s="1146"/>
      <c r="CV7" s="1147"/>
      <c r="CW7" s="1145" t="s">
        <v>506</v>
      </c>
      <c r="CX7" s="1146"/>
      <c r="CY7" s="1146"/>
      <c r="CZ7" s="1146"/>
      <c r="DA7" s="1147"/>
      <c r="DB7" s="1145" t="s">
        <v>506</v>
      </c>
      <c r="DC7" s="1146"/>
      <c r="DD7" s="1146"/>
      <c r="DE7" s="1146"/>
      <c r="DF7" s="1147"/>
      <c r="DG7" s="1145" t="s">
        <v>506</v>
      </c>
      <c r="DH7" s="1146"/>
      <c r="DI7" s="1146"/>
      <c r="DJ7" s="1146"/>
      <c r="DK7" s="1147"/>
      <c r="DL7" s="1145" t="s">
        <v>506</v>
      </c>
      <c r="DM7" s="1146"/>
      <c r="DN7" s="1146"/>
      <c r="DO7" s="1146"/>
      <c r="DP7" s="1147"/>
      <c r="DQ7" s="1145" t="s">
        <v>506</v>
      </c>
      <c r="DR7" s="1146"/>
      <c r="DS7" s="1146"/>
      <c r="DT7" s="1146"/>
      <c r="DU7" s="1147"/>
      <c r="DV7" s="1172"/>
      <c r="DW7" s="1173"/>
      <c r="DX7" s="1173"/>
      <c r="DY7" s="1173"/>
      <c r="DZ7" s="1174"/>
      <c r="EA7" s="256"/>
    </row>
    <row r="8" spans="1:131" s="257" customFormat="1" ht="26.25" customHeight="1" x14ac:dyDescent="0.15">
      <c r="A8" s="263">
        <v>2</v>
      </c>
      <c r="B8" s="1088" t="s">
        <v>386</v>
      </c>
      <c r="C8" s="1089"/>
      <c r="D8" s="1089"/>
      <c r="E8" s="1089"/>
      <c r="F8" s="1089"/>
      <c r="G8" s="1089"/>
      <c r="H8" s="1089"/>
      <c r="I8" s="1089"/>
      <c r="J8" s="1089"/>
      <c r="K8" s="1089"/>
      <c r="L8" s="1089"/>
      <c r="M8" s="1089"/>
      <c r="N8" s="1089"/>
      <c r="O8" s="1089"/>
      <c r="P8" s="1090"/>
      <c r="Q8" s="1100">
        <v>30</v>
      </c>
      <c r="R8" s="1101"/>
      <c r="S8" s="1101"/>
      <c r="T8" s="1101"/>
      <c r="U8" s="1101"/>
      <c r="V8" s="1101">
        <v>30</v>
      </c>
      <c r="W8" s="1101"/>
      <c r="X8" s="1101"/>
      <c r="Y8" s="1101"/>
      <c r="Z8" s="1101"/>
      <c r="AA8" s="1101" t="s">
        <v>580</v>
      </c>
      <c r="AB8" s="1101"/>
      <c r="AC8" s="1101"/>
      <c r="AD8" s="1101"/>
      <c r="AE8" s="1102"/>
      <c r="AF8" s="1094" t="s">
        <v>387</v>
      </c>
      <c r="AG8" s="1095"/>
      <c r="AH8" s="1095"/>
      <c r="AI8" s="1095"/>
      <c r="AJ8" s="1096"/>
      <c r="AK8" s="1143">
        <v>18</v>
      </c>
      <c r="AL8" s="1144"/>
      <c r="AM8" s="1144"/>
      <c r="AN8" s="1144"/>
      <c r="AO8" s="1144"/>
      <c r="AP8" s="1144">
        <v>73</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576</v>
      </c>
      <c r="BT8" s="1072"/>
      <c r="BU8" s="1072"/>
      <c r="BV8" s="1072"/>
      <c r="BW8" s="1072"/>
      <c r="BX8" s="1072"/>
      <c r="BY8" s="1072"/>
      <c r="BZ8" s="1072"/>
      <c r="CA8" s="1072"/>
      <c r="CB8" s="1072"/>
      <c r="CC8" s="1072"/>
      <c r="CD8" s="1072"/>
      <c r="CE8" s="1072"/>
      <c r="CF8" s="1072"/>
      <c r="CG8" s="1073"/>
      <c r="CH8" s="1046">
        <v>9</v>
      </c>
      <c r="CI8" s="1047"/>
      <c r="CJ8" s="1047"/>
      <c r="CK8" s="1047"/>
      <c r="CL8" s="1048"/>
      <c r="CM8" s="1046">
        <v>76</v>
      </c>
      <c r="CN8" s="1047"/>
      <c r="CO8" s="1047"/>
      <c r="CP8" s="1047"/>
      <c r="CQ8" s="1048"/>
      <c r="CR8" s="1046">
        <v>10</v>
      </c>
      <c r="CS8" s="1047"/>
      <c r="CT8" s="1047"/>
      <c r="CU8" s="1047"/>
      <c r="CV8" s="1048"/>
      <c r="CW8" s="1046">
        <v>3</v>
      </c>
      <c r="CX8" s="1047"/>
      <c r="CY8" s="1047"/>
      <c r="CZ8" s="1047"/>
      <c r="DA8" s="1048"/>
      <c r="DB8" s="1046" t="s">
        <v>506</v>
      </c>
      <c r="DC8" s="1047"/>
      <c r="DD8" s="1047"/>
      <c r="DE8" s="1047"/>
      <c r="DF8" s="1048"/>
      <c r="DG8" s="1046" t="s">
        <v>506</v>
      </c>
      <c r="DH8" s="1047"/>
      <c r="DI8" s="1047"/>
      <c r="DJ8" s="1047"/>
      <c r="DK8" s="1048"/>
      <c r="DL8" s="1046" t="s">
        <v>506</v>
      </c>
      <c r="DM8" s="1047"/>
      <c r="DN8" s="1047"/>
      <c r="DO8" s="1047"/>
      <c r="DP8" s="1048"/>
      <c r="DQ8" s="1046" t="s">
        <v>506</v>
      </c>
      <c r="DR8" s="1047"/>
      <c r="DS8" s="1047"/>
      <c r="DT8" s="1047"/>
      <c r="DU8" s="1048"/>
      <c r="DV8" s="1049"/>
      <c r="DW8" s="1050"/>
      <c r="DX8" s="1050"/>
      <c r="DY8" s="1050"/>
      <c r="DZ8" s="1051"/>
      <c r="EA8" s="256"/>
    </row>
    <row r="9" spans="1:131" s="257" customFormat="1" ht="26.25" customHeight="1" x14ac:dyDescent="0.15">
      <c r="A9" s="263">
        <v>3</v>
      </c>
      <c r="B9" s="1088"/>
      <c r="C9" s="1089"/>
      <c r="D9" s="1089"/>
      <c r="E9" s="1089"/>
      <c r="F9" s="1089"/>
      <c r="G9" s="1089"/>
      <c r="H9" s="1089"/>
      <c r="I9" s="1089"/>
      <c r="J9" s="1089"/>
      <c r="K9" s="1089"/>
      <c r="L9" s="1089"/>
      <c r="M9" s="1089"/>
      <c r="N9" s="1089"/>
      <c r="O9" s="1089"/>
      <c r="P9" s="1090"/>
      <c r="Q9" s="1100"/>
      <c r="R9" s="1101"/>
      <c r="S9" s="1101"/>
      <c r="T9" s="1101"/>
      <c r="U9" s="1101"/>
      <c r="V9" s="1101"/>
      <c r="W9" s="1101"/>
      <c r="X9" s="1101"/>
      <c r="Y9" s="1101"/>
      <c r="Z9" s="1101"/>
      <c r="AA9" s="1101"/>
      <c r="AB9" s="1101"/>
      <c r="AC9" s="1101"/>
      <c r="AD9" s="1101"/>
      <c r="AE9" s="1102"/>
      <c r="AF9" s="1094"/>
      <c r="AG9" s="1095"/>
      <c r="AH9" s="1095"/>
      <c r="AI9" s="1095"/>
      <c r="AJ9" s="1096"/>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577</v>
      </c>
      <c r="BT9" s="1072"/>
      <c r="BU9" s="1072"/>
      <c r="BV9" s="1072"/>
      <c r="BW9" s="1072"/>
      <c r="BX9" s="1072"/>
      <c r="BY9" s="1072"/>
      <c r="BZ9" s="1072"/>
      <c r="CA9" s="1072"/>
      <c r="CB9" s="1072"/>
      <c r="CC9" s="1072"/>
      <c r="CD9" s="1072"/>
      <c r="CE9" s="1072"/>
      <c r="CF9" s="1072"/>
      <c r="CG9" s="1073"/>
      <c r="CH9" s="1046">
        <v>-8</v>
      </c>
      <c r="CI9" s="1047"/>
      <c r="CJ9" s="1047"/>
      <c r="CK9" s="1047"/>
      <c r="CL9" s="1048"/>
      <c r="CM9" s="1046">
        <v>50</v>
      </c>
      <c r="CN9" s="1047"/>
      <c r="CO9" s="1047"/>
      <c r="CP9" s="1047"/>
      <c r="CQ9" s="1048"/>
      <c r="CR9" s="1046">
        <v>168</v>
      </c>
      <c r="CS9" s="1047"/>
      <c r="CT9" s="1047"/>
      <c r="CU9" s="1047"/>
      <c r="CV9" s="1048"/>
      <c r="CW9" s="1046" t="s">
        <v>506</v>
      </c>
      <c r="CX9" s="1047"/>
      <c r="CY9" s="1047"/>
      <c r="CZ9" s="1047"/>
      <c r="DA9" s="1048"/>
      <c r="DB9" s="1046" t="s">
        <v>506</v>
      </c>
      <c r="DC9" s="1047"/>
      <c r="DD9" s="1047"/>
      <c r="DE9" s="1047"/>
      <c r="DF9" s="1048"/>
      <c r="DG9" s="1046" t="s">
        <v>506</v>
      </c>
      <c r="DH9" s="1047"/>
      <c r="DI9" s="1047"/>
      <c r="DJ9" s="1047"/>
      <c r="DK9" s="1048"/>
      <c r="DL9" s="1046" t="s">
        <v>506</v>
      </c>
      <c r="DM9" s="1047"/>
      <c r="DN9" s="1047"/>
      <c r="DO9" s="1047"/>
      <c r="DP9" s="1048"/>
      <c r="DQ9" s="1046" t="s">
        <v>506</v>
      </c>
      <c r="DR9" s="1047"/>
      <c r="DS9" s="1047"/>
      <c r="DT9" s="1047"/>
      <c r="DU9" s="1048"/>
      <c r="DV9" s="1049"/>
      <c r="DW9" s="1050"/>
      <c r="DX9" s="1050"/>
      <c r="DY9" s="1050"/>
      <c r="DZ9" s="1051"/>
      <c r="EA9" s="256"/>
    </row>
    <row r="10" spans="1:131" s="257" customFormat="1" ht="26.25" customHeight="1" x14ac:dyDescent="0.15">
      <c r="A10" s="263">
        <v>4</v>
      </c>
      <c r="B10" s="1088"/>
      <c r="C10" s="1089"/>
      <c r="D10" s="1089"/>
      <c r="E10" s="1089"/>
      <c r="F10" s="1089"/>
      <c r="G10" s="1089"/>
      <c r="H10" s="1089"/>
      <c r="I10" s="1089"/>
      <c r="J10" s="1089"/>
      <c r="K10" s="1089"/>
      <c r="L10" s="1089"/>
      <c r="M10" s="1089"/>
      <c r="N10" s="1089"/>
      <c r="O10" s="1089"/>
      <c r="P10" s="1090"/>
      <c r="Q10" s="1100"/>
      <c r="R10" s="1101"/>
      <c r="S10" s="1101"/>
      <c r="T10" s="1101"/>
      <c r="U10" s="1101"/>
      <c r="V10" s="1101"/>
      <c r="W10" s="1101"/>
      <c r="X10" s="1101"/>
      <c r="Y10" s="1101"/>
      <c r="Z10" s="1101"/>
      <c r="AA10" s="1101"/>
      <c r="AB10" s="1101"/>
      <c r="AC10" s="1101"/>
      <c r="AD10" s="1101"/>
      <c r="AE10" s="1102"/>
      <c r="AF10" s="1094"/>
      <c r="AG10" s="1095"/>
      <c r="AH10" s="1095"/>
      <c r="AI10" s="1095"/>
      <c r="AJ10" s="1096"/>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t="s">
        <v>587</v>
      </c>
      <c r="BT10" s="1072"/>
      <c r="BU10" s="1072"/>
      <c r="BV10" s="1072"/>
      <c r="BW10" s="1072"/>
      <c r="BX10" s="1072"/>
      <c r="BY10" s="1072"/>
      <c r="BZ10" s="1072"/>
      <c r="CA10" s="1072"/>
      <c r="CB10" s="1072"/>
      <c r="CC10" s="1072"/>
      <c r="CD10" s="1072"/>
      <c r="CE10" s="1072"/>
      <c r="CF10" s="1072"/>
      <c r="CG10" s="1073"/>
      <c r="CH10" s="1046">
        <v>-1</v>
      </c>
      <c r="CI10" s="1047"/>
      <c r="CJ10" s="1047"/>
      <c r="CK10" s="1047"/>
      <c r="CL10" s="1048"/>
      <c r="CM10" s="1046">
        <v>10</v>
      </c>
      <c r="CN10" s="1047"/>
      <c r="CO10" s="1047"/>
      <c r="CP10" s="1047"/>
      <c r="CQ10" s="1048"/>
      <c r="CR10" s="1046">
        <v>3</v>
      </c>
      <c r="CS10" s="1047"/>
      <c r="CT10" s="1047"/>
      <c r="CU10" s="1047"/>
      <c r="CV10" s="1048"/>
      <c r="CW10" s="1046">
        <v>8</v>
      </c>
      <c r="CX10" s="1047"/>
      <c r="CY10" s="1047"/>
      <c r="CZ10" s="1047"/>
      <c r="DA10" s="1048"/>
      <c r="DB10" s="1046" t="s">
        <v>506</v>
      </c>
      <c r="DC10" s="1047"/>
      <c r="DD10" s="1047"/>
      <c r="DE10" s="1047"/>
      <c r="DF10" s="1048"/>
      <c r="DG10" s="1046" t="s">
        <v>506</v>
      </c>
      <c r="DH10" s="1047"/>
      <c r="DI10" s="1047"/>
      <c r="DJ10" s="1047"/>
      <c r="DK10" s="1048"/>
      <c r="DL10" s="1046" t="s">
        <v>506</v>
      </c>
      <c r="DM10" s="1047"/>
      <c r="DN10" s="1047"/>
      <c r="DO10" s="1047"/>
      <c r="DP10" s="1048"/>
      <c r="DQ10" s="1046" t="s">
        <v>506</v>
      </c>
      <c r="DR10" s="1047"/>
      <c r="DS10" s="1047"/>
      <c r="DT10" s="1047"/>
      <c r="DU10" s="1048"/>
      <c r="DV10" s="1049"/>
      <c r="DW10" s="1050"/>
      <c r="DX10" s="1050"/>
      <c r="DY10" s="1050"/>
      <c r="DZ10" s="1051"/>
      <c r="EA10" s="256"/>
    </row>
    <row r="11" spans="1:131" s="257" customFormat="1" ht="26.25" customHeight="1" x14ac:dyDescent="0.15">
      <c r="A11" s="263">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t="s">
        <v>578</v>
      </c>
      <c r="BS11" s="1071" t="s">
        <v>579</v>
      </c>
      <c r="BT11" s="1072"/>
      <c r="BU11" s="1072"/>
      <c r="BV11" s="1072"/>
      <c r="BW11" s="1072"/>
      <c r="BX11" s="1072"/>
      <c r="BY11" s="1072"/>
      <c r="BZ11" s="1072"/>
      <c r="CA11" s="1072"/>
      <c r="CB11" s="1072"/>
      <c r="CC11" s="1072"/>
      <c r="CD11" s="1072"/>
      <c r="CE11" s="1072"/>
      <c r="CF11" s="1072"/>
      <c r="CG11" s="1073"/>
      <c r="CH11" s="1046">
        <v>102</v>
      </c>
      <c r="CI11" s="1047"/>
      <c r="CJ11" s="1047"/>
      <c r="CK11" s="1047"/>
      <c r="CL11" s="1048"/>
      <c r="CM11" s="1046">
        <v>764</v>
      </c>
      <c r="CN11" s="1047"/>
      <c r="CO11" s="1047"/>
      <c r="CP11" s="1047"/>
      <c r="CQ11" s="1048"/>
      <c r="CR11" s="1046">
        <v>10</v>
      </c>
      <c r="CS11" s="1047"/>
      <c r="CT11" s="1047"/>
      <c r="CU11" s="1047"/>
      <c r="CV11" s="1048"/>
      <c r="CW11" s="1046" t="s">
        <v>506</v>
      </c>
      <c r="CX11" s="1047"/>
      <c r="CY11" s="1047"/>
      <c r="CZ11" s="1047"/>
      <c r="DA11" s="1048"/>
      <c r="DB11" s="1046" t="s">
        <v>506</v>
      </c>
      <c r="DC11" s="1047"/>
      <c r="DD11" s="1047"/>
      <c r="DE11" s="1047"/>
      <c r="DF11" s="1048"/>
      <c r="DG11" s="1046">
        <v>56</v>
      </c>
      <c r="DH11" s="1047"/>
      <c r="DI11" s="1047"/>
      <c r="DJ11" s="1047"/>
      <c r="DK11" s="1048"/>
      <c r="DL11" s="1046" t="s">
        <v>506</v>
      </c>
      <c r="DM11" s="1047"/>
      <c r="DN11" s="1047"/>
      <c r="DO11" s="1047"/>
      <c r="DP11" s="1048"/>
      <c r="DQ11" s="1046" t="s">
        <v>506</v>
      </c>
      <c r="DR11" s="1047"/>
      <c r="DS11" s="1047"/>
      <c r="DT11" s="1047"/>
      <c r="DU11" s="1048"/>
      <c r="DV11" s="1049"/>
      <c r="DW11" s="1050"/>
      <c r="DX11" s="1050"/>
      <c r="DY11" s="1050"/>
      <c r="DZ11" s="1051"/>
      <c r="EA11" s="256"/>
    </row>
    <row r="12" spans="1:131" s="257" customFormat="1" ht="26.25" customHeight="1" x14ac:dyDescent="0.15">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t="s">
        <v>588</v>
      </c>
      <c r="BT12" s="1072"/>
      <c r="BU12" s="1072"/>
      <c r="BV12" s="1072"/>
      <c r="BW12" s="1072"/>
      <c r="BX12" s="1072"/>
      <c r="BY12" s="1072"/>
      <c r="BZ12" s="1072"/>
      <c r="CA12" s="1072"/>
      <c r="CB12" s="1072"/>
      <c r="CC12" s="1072"/>
      <c r="CD12" s="1072"/>
      <c r="CE12" s="1072"/>
      <c r="CF12" s="1072"/>
      <c r="CG12" s="1073"/>
      <c r="CH12" s="1046">
        <v>-18</v>
      </c>
      <c r="CI12" s="1047"/>
      <c r="CJ12" s="1047"/>
      <c r="CK12" s="1047"/>
      <c r="CL12" s="1048"/>
      <c r="CM12" s="1046">
        <v>35</v>
      </c>
      <c r="CN12" s="1047"/>
      <c r="CO12" s="1047"/>
      <c r="CP12" s="1047"/>
      <c r="CQ12" s="1048"/>
      <c r="CR12" s="1046">
        <v>30</v>
      </c>
      <c r="CS12" s="1047"/>
      <c r="CT12" s="1047"/>
      <c r="CU12" s="1047"/>
      <c r="CV12" s="1048"/>
      <c r="CW12" s="1046">
        <v>88</v>
      </c>
      <c r="CX12" s="1047"/>
      <c r="CY12" s="1047"/>
      <c r="CZ12" s="1047"/>
      <c r="DA12" s="1048"/>
      <c r="DB12" s="1046" t="s">
        <v>506</v>
      </c>
      <c r="DC12" s="1047"/>
      <c r="DD12" s="1047"/>
      <c r="DE12" s="1047"/>
      <c r="DF12" s="1048"/>
      <c r="DG12" s="1046" t="s">
        <v>506</v>
      </c>
      <c r="DH12" s="1047"/>
      <c r="DI12" s="1047"/>
      <c r="DJ12" s="1047"/>
      <c r="DK12" s="1048"/>
      <c r="DL12" s="1046" t="s">
        <v>506</v>
      </c>
      <c r="DM12" s="1047"/>
      <c r="DN12" s="1047"/>
      <c r="DO12" s="1047"/>
      <c r="DP12" s="1048"/>
      <c r="DQ12" s="1046" t="s">
        <v>506</v>
      </c>
      <c r="DR12" s="1047"/>
      <c r="DS12" s="1047"/>
      <c r="DT12" s="1047"/>
      <c r="DU12" s="1048"/>
      <c r="DV12" s="1049"/>
      <c r="DW12" s="1050"/>
      <c r="DX12" s="1050"/>
      <c r="DY12" s="1050"/>
      <c r="DZ12" s="1051"/>
      <c r="EA12" s="256"/>
    </row>
    <row r="13" spans="1:131" s="257" customFormat="1" ht="26.25" customHeight="1" x14ac:dyDescent="0.15">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88"/>
      <c r="C22" s="1089"/>
      <c r="D22" s="1089"/>
      <c r="E22" s="1089"/>
      <c r="F22" s="1089"/>
      <c r="G22" s="1089"/>
      <c r="H22" s="1089"/>
      <c r="I22" s="1089"/>
      <c r="J22" s="1089"/>
      <c r="K22" s="1089"/>
      <c r="L22" s="1089"/>
      <c r="M22" s="1089"/>
      <c r="N22" s="1089"/>
      <c r="O22" s="1089"/>
      <c r="P22" s="1090"/>
      <c r="Q22" s="1138"/>
      <c r="R22" s="1139"/>
      <c r="S22" s="1139"/>
      <c r="T22" s="1139"/>
      <c r="U22" s="1139"/>
      <c r="V22" s="1139"/>
      <c r="W22" s="1139"/>
      <c r="X22" s="1139"/>
      <c r="Y22" s="1139"/>
      <c r="Z22" s="1139"/>
      <c r="AA22" s="1139"/>
      <c r="AB22" s="1139"/>
      <c r="AC22" s="1139"/>
      <c r="AD22" s="1139"/>
      <c r="AE22" s="1140"/>
      <c r="AF22" s="1094"/>
      <c r="AG22" s="1095"/>
      <c r="AH22" s="1095"/>
      <c r="AI22" s="1095"/>
      <c r="AJ22" s="1096"/>
      <c r="AK22" s="1134"/>
      <c r="AL22" s="1135"/>
      <c r="AM22" s="1135"/>
      <c r="AN22" s="1135"/>
      <c r="AO22" s="1135"/>
      <c r="AP22" s="1135"/>
      <c r="AQ22" s="1135"/>
      <c r="AR22" s="1135"/>
      <c r="AS22" s="1135"/>
      <c r="AT22" s="1135"/>
      <c r="AU22" s="1136"/>
      <c r="AV22" s="1136"/>
      <c r="AW22" s="1136"/>
      <c r="AX22" s="1136"/>
      <c r="AY22" s="1137"/>
      <c r="AZ22" s="1086" t="s">
        <v>388</v>
      </c>
      <c r="BA22" s="1086"/>
      <c r="BB22" s="1086"/>
      <c r="BC22" s="1086"/>
      <c r="BD22" s="1087"/>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389</v>
      </c>
      <c r="B23" s="1001" t="s">
        <v>390</v>
      </c>
      <c r="C23" s="1002"/>
      <c r="D23" s="1002"/>
      <c r="E23" s="1002"/>
      <c r="F23" s="1002"/>
      <c r="G23" s="1002"/>
      <c r="H23" s="1002"/>
      <c r="I23" s="1002"/>
      <c r="J23" s="1002"/>
      <c r="K23" s="1002"/>
      <c r="L23" s="1002"/>
      <c r="M23" s="1002"/>
      <c r="N23" s="1002"/>
      <c r="O23" s="1002"/>
      <c r="P23" s="1003"/>
      <c r="Q23" s="1125">
        <v>57985</v>
      </c>
      <c r="R23" s="1126"/>
      <c r="S23" s="1126"/>
      <c r="T23" s="1126"/>
      <c r="U23" s="1126"/>
      <c r="V23" s="1126">
        <v>55006</v>
      </c>
      <c r="W23" s="1126"/>
      <c r="X23" s="1126"/>
      <c r="Y23" s="1126"/>
      <c r="Z23" s="1126"/>
      <c r="AA23" s="1126">
        <v>2980</v>
      </c>
      <c r="AB23" s="1126"/>
      <c r="AC23" s="1126"/>
      <c r="AD23" s="1126"/>
      <c r="AE23" s="1127"/>
      <c r="AF23" s="1128">
        <v>2013</v>
      </c>
      <c r="AG23" s="1126"/>
      <c r="AH23" s="1126"/>
      <c r="AI23" s="1126"/>
      <c r="AJ23" s="1129"/>
      <c r="AK23" s="1130"/>
      <c r="AL23" s="1131"/>
      <c r="AM23" s="1131"/>
      <c r="AN23" s="1131"/>
      <c r="AO23" s="1131"/>
      <c r="AP23" s="1126">
        <v>26636</v>
      </c>
      <c r="AQ23" s="1126"/>
      <c r="AR23" s="1126"/>
      <c r="AS23" s="1126"/>
      <c r="AT23" s="1126"/>
      <c r="AU23" s="1132"/>
      <c r="AV23" s="1132"/>
      <c r="AW23" s="1132"/>
      <c r="AX23" s="1132"/>
      <c r="AY23" s="1133"/>
      <c r="AZ23" s="1122" t="s">
        <v>127</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391</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392</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368</v>
      </c>
      <c r="B26" s="1053"/>
      <c r="C26" s="1053"/>
      <c r="D26" s="1053"/>
      <c r="E26" s="1053"/>
      <c r="F26" s="1053"/>
      <c r="G26" s="1053"/>
      <c r="H26" s="1053"/>
      <c r="I26" s="1053"/>
      <c r="J26" s="1053"/>
      <c r="K26" s="1053"/>
      <c r="L26" s="1053"/>
      <c r="M26" s="1053"/>
      <c r="N26" s="1053"/>
      <c r="O26" s="1053"/>
      <c r="P26" s="1054"/>
      <c r="Q26" s="1058" t="s">
        <v>393</v>
      </c>
      <c r="R26" s="1059"/>
      <c r="S26" s="1059"/>
      <c r="T26" s="1059"/>
      <c r="U26" s="1060"/>
      <c r="V26" s="1058" t="s">
        <v>394</v>
      </c>
      <c r="W26" s="1059"/>
      <c r="X26" s="1059"/>
      <c r="Y26" s="1059"/>
      <c r="Z26" s="1060"/>
      <c r="AA26" s="1058" t="s">
        <v>395</v>
      </c>
      <c r="AB26" s="1059"/>
      <c r="AC26" s="1059"/>
      <c r="AD26" s="1059"/>
      <c r="AE26" s="1059"/>
      <c r="AF26" s="1116" t="s">
        <v>396</v>
      </c>
      <c r="AG26" s="1065"/>
      <c r="AH26" s="1065"/>
      <c r="AI26" s="1065"/>
      <c r="AJ26" s="1117"/>
      <c r="AK26" s="1059" t="s">
        <v>397</v>
      </c>
      <c r="AL26" s="1059"/>
      <c r="AM26" s="1059"/>
      <c r="AN26" s="1059"/>
      <c r="AO26" s="1060"/>
      <c r="AP26" s="1058" t="s">
        <v>398</v>
      </c>
      <c r="AQ26" s="1059"/>
      <c r="AR26" s="1059"/>
      <c r="AS26" s="1059"/>
      <c r="AT26" s="1060"/>
      <c r="AU26" s="1058" t="s">
        <v>399</v>
      </c>
      <c r="AV26" s="1059"/>
      <c r="AW26" s="1059"/>
      <c r="AX26" s="1059"/>
      <c r="AY26" s="1060"/>
      <c r="AZ26" s="1058" t="s">
        <v>400</v>
      </c>
      <c r="BA26" s="1059"/>
      <c r="BB26" s="1059"/>
      <c r="BC26" s="1059"/>
      <c r="BD26" s="1060"/>
      <c r="BE26" s="1058" t="s">
        <v>375</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401</v>
      </c>
      <c r="C28" s="1108"/>
      <c r="D28" s="1108"/>
      <c r="E28" s="1108"/>
      <c r="F28" s="1108"/>
      <c r="G28" s="1108"/>
      <c r="H28" s="1108"/>
      <c r="I28" s="1108"/>
      <c r="J28" s="1108"/>
      <c r="K28" s="1108"/>
      <c r="L28" s="1108"/>
      <c r="M28" s="1108"/>
      <c r="N28" s="1108"/>
      <c r="O28" s="1108"/>
      <c r="P28" s="1109"/>
      <c r="Q28" s="1110">
        <v>11514</v>
      </c>
      <c r="R28" s="1111"/>
      <c r="S28" s="1111"/>
      <c r="T28" s="1111"/>
      <c r="U28" s="1111"/>
      <c r="V28" s="1111">
        <v>11001</v>
      </c>
      <c r="W28" s="1111"/>
      <c r="X28" s="1111"/>
      <c r="Y28" s="1111"/>
      <c r="Z28" s="1111"/>
      <c r="AA28" s="1111">
        <v>512</v>
      </c>
      <c r="AB28" s="1111"/>
      <c r="AC28" s="1111"/>
      <c r="AD28" s="1111"/>
      <c r="AE28" s="1112"/>
      <c r="AF28" s="1113">
        <v>512</v>
      </c>
      <c r="AG28" s="1111"/>
      <c r="AH28" s="1111"/>
      <c r="AI28" s="1111"/>
      <c r="AJ28" s="1114"/>
      <c r="AK28" s="1115">
        <v>1014</v>
      </c>
      <c r="AL28" s="1103"/>
      <c r="AM28" s="1103"/>
      <c r="AN28" s="1103"/>
      <c r="AO28" s="1103"/>
      <c r="AP28" s="1103" t="s">
        <v>580</v>
      </c>
      <c r="AQ28" s="1103"/>
      <c r="AR28" s="1103"/>
      <c r="AS28" s="1103"/>
      <c r="AT28" s="1103"/>
      <c r="AU28" s="1103" t="s">
        <v>580</v>
      </c>
      <c r="AV28" s="1103"/>
      <c r="AW28" s="1103"/>
      <c r="AX28" s="1103"/>
      <c r="AY28" s="1103"/>
      <c r="AZ28" s="1104" t="s">
        <v>580</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88" t="s">
        <v>402</v>
      </c>
      <c r="C29" s="1089"/>
      <c r="D29" s="1089"/>
      <c r="E29" s="1089"/>
      <c r="F29" s="1089"/>
      <c r="G29" s="1089"/>
      <c r="H29" s="1089"/>
      <c r="I29" s="1089"/>
      <c r="J29" s="1089"/>
      <c r="K29" s="1089"/>
      <c r="L29" s="1089"/>
      <c r="M29" s="1089"/>
      <c r="N29" s="1089"/>
      <c r="O29" s="1089"/>
      <c r="P29" s="1090"/>
      <c r="Q29" s="1100">
        <v>10581</v>
      </c>
      <c r="R29" s="1101"/>
      <c r="S29" s="1101"/>
      <c r="T29" s="1101"/>
      <c r="U29" s="1101"/>
      <c r="V29" s="1101">
        <v>10515</v>
      </c>
      <c r="W29" s="1101"/>
      <c r="X29" s="1101"/>
      <c r="Y29" s="1101"/>
      <c r="Z29" s="1101"/>
      <c r="AA29" s="1101">
        <v>65</v>
      </c>
      <c r="AB29" s="1101"/>
      <c r="AC29" s="1101"/>
      <c r="AD29" s="1101"/>
      <c r="AE29" s="1102"/>
      <c r="AF29" s="1094">
        <v>65</v>
      </c>
      <c r="AG29" s="1095"/>
      <c r="AH29" s="1095"/>
      <c r="AI29" s="1095"/>
      <c r="AJ29" s="1096"/>
      <c r="AK29" s="1037">
        <v>1657</v>
      </c>
      <c r="AL29" s="1028"/>
      <c r="AM29" s="1028"/>
      <c r="AN29" s="1028"/>
      <c r="AO29" s="1028"/>
      <c r="AP29" s="1028" t="s">
        <v>580</v>
      </c>
      <c r="AQ29" s="1028"/>
      <c r="AR29" s="1028"/>
      <c r="AS29" s="1028"/>
      <c r="AT29" s="1028"/>
      <c r="AU29" s="1028" t="s">
        <v>580</v>
      </c>
      <c r="AV29" s="1028"/>
      <c r="AW29" s="1028"/>
      <c r="AX29" s="1028"/>
      <c r="AY29" s="1028"/>
      <c r="AZ29" s="1099" t="s">
        <v>580</v>
      </c>
      <c r="BA29" s="1099"/>
      <c r="BB29" s="1099"/>
      <c r="BC29" s="1099"/>
      <c r="BD29" s="1099"/>
      <c r="BE29" s="1083"/>
      <c r="BF29" s="1083"/>
      <c r="BG29" s="1083"/>
      <c r="BH29" s="1083"/>
      <c r="BI29" s="1084"/>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88" t="s">
        <v>403</v>
      </c>
      <c r="C30" s="1089"/>
      <c r="D30" s="1089"/>
      <c r="E30" s="1089"/>
      <c r="F30" s="1089"/>
      <c r="G30" s="1089"/>
      <c r="H30" s="1089"/>
      <c r="I30" s="1089"/>
      <c r="J30" s="1089"/>
      <c r="K30" s="1089"/>
      <c r="L30" s="1089"/>
      <c r="M30" s="1089"/>
      <c r="N30" s="1089"/>
      <c r="O30" s="1089"/>
      <c r="P30" s="1090"/>
      <c r="Q30" s="1100">
        <v>2089</v>
      </c>
      <c r="R30" s="1101"/>
      <c r="S30" s="1101"/>
      <c r="T30" s="1101"/>
      <c r="U30" s="1101"/>
      <c r="V30" s="1101">
        <v>2079</v>
      </c>
      <c r="W30" s="1101"/>
      <c r="X30" s="1101"/>
      <c r="Y30" s="1101"/>
      <c r="Z30" s="1101"/>
      <c r="AA30" s="1101">
        <v>10</v>
      </c>
      <c r="AB30" s="1101"/>
      <c r="AC30" s="1101"/>
      <c r="AD30" s="1101"/>
      <c r="AE30" s="1102"/>
      <c r="AF30" s="1094">
        <v>10</v>
      </c>
      <c r="AG30" s="1095"/>
      <c r="AH30" s="1095"/>
      <c r="AI30" s="1095"/>
      <c r="AJ30" s="1096"/>
      <c r="AK30" s="1037">
        <v>364</v>
      </c>
      <c r="AL30" s="1028"/>
      <c r="AM30" s="1028"/>
      <c r="AN30" s="1028"/>
      <c r="AO30" s="1028"/>
      <c r="AP30" s="1028" t="s">
        <v>580</v>
      </c>
      <c r="AQ30" s="1028"/>
      <c r="AR30" s="1028"/>
      <c r="AS30" s="1028"/>
      <c r="AT30" s="1028"/>
      <c r="AU30" s="1028" t="s">
        <v>580</v>
      </c>
      <c r="AV30" s="1028"/>
      <c r="AW30" s="1028"/>
      <c r="AX30" s="1028"/>
      <c r="AY30" s="1028"/>
      <c r="AZ30" s="1099" t="s">
        <v>580</v>
      </c>
      <c r="BA30" s="1099"/>
      <c r="BB30" s="1099"/>
      <c r="BC30" s="1099"/>
      <c r="BD30" s="1099"/>
      <c r="BE30" s="1083"/>
      <c r="BF30" s="1083"/>
      <c r="BG30" s="1083"/>
      <c r="BH30" s="1083"/>
      <c r="BI30" s="1084"/>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88" t="s">
        <v>404</v>
      </c>
      <c r="C31" s="1089"/>
      <c r="D31" s="1089"/>
      <c r="E31" s="1089"/>
      <c r="F31" s="1089"/>
      <c r="G31" s="1089"/>
      <c r="H31" s="1089"/>
      <c r="I31" s="1089"/>
      <c r="J31" s="1089"/>
      <c r="K31" s="1089"/>
      <c r="L31" s="1089"/>
      <c r="M31" s="1089"/>
      <c r="N31" s="1089"/>
      <c r="O31" s="1089"/>
      <c r="P31" s="1090"/>
      <c r="Q31" s="1100">
        <v>2880</v>
      </c>
      <c r="R31" s="1101"/>
      <c r="S31" s="1101"/>
      <c r="T31" s="1101"/>
      <c r="U31" s="1101"/>
      <c r="V31" s="1101">
        <v>2458</v>
      </c>
      <c r="W31" s="1101"/>
      <c r="X31" s="1101"/>
      <c r="Y31" s="1101"/>
      <c r="Z31" s="1101"/>
      <c r="AA31" s="1101">
        <v>422</v>
      </c>
      <c r="AB31" s="1101"/>
      <c r="AC31" s="1101"/>
      <c r="AD31" s="1101"/>
      <c r="AE31" s="1102"/>
      <c r="AF31" s="1094">
        <v>3403</v>
      </c>
      <c r="AG31" s="1095"/>
      <c r="AH31" s="1095"/>
      <c r="AI31" s="1095"/>
      <c r="AJ31" s="1096"/>
      <c r="AK31" s="1037">
        <v>12</v>
      </c>
      <c r="AL31" s="1028"/>
      <c r="AM31" s="1028"/>
      <c r="AN31" s="1028"/>
      <c r="AO31" s="1028"/>
      <c r="AP31" s="1028">
        <v>885</v>
      </c>
      <c r="AQ31" s="1028"/>
      <c r="AR31" s="1028"/>
      <c r="AS31" s="1028"/>
      <c r="AT31" s="1028"/>
      <c r="AU31" s="1028">
        <v>17</v>
      </c>
      <c r="AV31" s="1028"/>
      <c r="AW31" s="1028"/>
      <c r="AX31" s="1028"/>
      <c r="AY31" s="1028"/>
      <c r="AZ31" s="1099" t="s">
        <v>580</v>
      </c>
      <c r="BA31" s="1099"/>
      <c r="BB31" s="1099"/>
      <c r="BC31" s="1099"/>
      <c r="BD31" s="1099"/>
      <c r="BE31" s="1083" t="s">
        <v>405</v>
      </c>
      <c r="BF31" s="1083"/>
      <c r="BG31" s="1083"/>
      <c r="BH31" s="1083"/>
      <c r="BI31" s="1084"/>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88" t="s">
        <v>406</v>
      </c>
      <c r="C32" s="1089"/>
      <c r="D32" s="1089"/>
      <c r="E32" s="1089"/>
      <c r="F32" s="1089"/>
      <c r="G32" s="1089"/>
      <c r="H32" s="1089"/>
      <c r="I32" s="1089"/>
      <c r="J32" s="1089"/>
      <c r="K32" s="1089"/>
      <c r="L32" s="1089"/>
      <c r="M32" s="1089"/>
      <c r="N32" s="1089"/>
      <c r="O32" s="1089"/>
      <c r="P32" s="1090"/>
      <c r="Q32" s="1100">
        <v>2553</v>
      </c>
      <c r="R32" s="1101"/>
      <c r="S32" s="1101"/>
      <c r="T32" s="1101"/>
      <c r="U32" s="1101"/>
      <c r="V32" s="1101">
        <v>2509</v>
      </c>
      <c r="W32" s="1101"/>
      <c r="X32" s="1101"/>
      <c r="Y32" s="1101"/>
      <c r="Z32" s="1101"/>
      <c r="AA32" s="1101">
        <v>44</v>
      </c>
      <c r="AB32" s="1101"/>
      <c r="AC32" s="1101"/>
      <c r="AD32" s="1101"/>
      <c r="AE32" s="1102"/>
      <c r="AF32" s="1094">
        <v>112</v>
      </c>
      <c r="AG32" s="1095"/>
      <c r="AH32" s="1095"/>
      <c r="AI32" s="1095"/>
      <c r="AJ32" s="1096"/>
      <c r="AK32" s="1037">
        <v>889</v>
      </c>
      <c r="AL32" s="1028"/>
      <c r="AM32" s="1028"/>
      <c r="AN32" s="1028"/>
      <c r="AO32" s="1028"/>
      <c r="AP32" s="1028">
        <v>10766</v>
      </c>
      <c r="AQ32" s="1028"/>
      <c r="AR32" s="1028"/>
      <c r="AS32" s="1028"/>
      <c r="AT32" s="1028"/>
      <c r="AU32" s="1028">
        <v>7321</v>
      </c>
      <c r="AV32" s="1028"/>
      <c r="AW32" s="1028"/>
      <c r="AX32" s="1028"/>
      <c r="AY32" s="1028"/>
      <c r="AZ32" s="1099" t="s">
        <v>580</v>
      </c>
      <c r="BA32" s="1099"/>
      <c r="BB32" s="1099"/>
      <c r="BC32" s="1099"/>
      <c r="BD32" s="1099"/>
      <c r="BE32" s="1083" t="s">
        <v>405</v>
      </c>
      <c r="BF32" s="1083"/>
      <c r="BG32" s="1083"/>
      <c r="BH32" s="1083"/>
      <c r="BI32" s="1084"/>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88"/>
      <c r="C33" s="1089"/>
      <c r="D33" s="1089"/>
      <c r="E33" s="1089"/>
      <c r="F33" s="1089"/>
      <c r="G33" s="1089"/>
      <c r="H33" s="1089"/>
      <c r="I33" s="1089"/>
      <c r="J33" s="1089"/>
      <c r="K33" s="1089"/>
      <c r="L33" s="1089"/>
      <c r="M33" s="1089"/>
      <c r="N33" s="1089"/>
      <c r="O33" s="1089"/>
      <c r="P33" s="1090"/>
      <c r="Q33" s="1100"/>
      <c r="R33" s="1101"/>
      <c r="S33" s="1101"/>
      <c r="T33" s="1101"/>
      <c r="U33" s="1101"/>
      <c r="V33" s="1101"/>
      <c r="W33" s="1101"/>
      <c r="X33" s="1101"/>
      <c r="Y33" s="1101"/>
      <c r="Z33" s="1101"/>
      <c r="AA33" s="1101"/>
      <c r="AB33" s="1101"/>
      <c r="AC33" s="1101"/>
      <c r="AD33" s="1101"/>
      <c r="AE33" s="1102"/>
      <c r="AF33" s="1094"/>
      <c r="AG33" s="1095"/>
      <c r="AH33" s="1095"/>
      <c r="AI33" s="1095"/>
      <c r="AJ33" s="1096"/>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3"/>
      <c r="BF33" s="1083"/>
      <c r="BG33" s="1083"/>
      <c r="BH33" s="1083"/>
      <c r="BI33" s="1084"/>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88"/>
      <c r="C34" s="1089"/>
      <c r="D34" s="1089"/>
      <c r="E34" s="1089"/>
      <c r="F34" s="1089"/>
      <c r="G34" s="1089"/>
      <c r="H34" s="1089"/>
      <c r="I34" s="1089"/>
      <c r="J34" s="1089"/>
      <c r="K34" s="1089"/>
      <c r="L34" s="1089"/>
      <c r="M34" s="1089"/>
      <c r="N34" s="1089"/>
      <c r="O34" s="1089"/>
      <c r="P34" s="1090"/>
      <c r="Q34" s="1100"/>
      <c r="R34" s="1101"/>
      <c r="S34" s="1101"/>
      <c r="T34" s="1101"/>
      <c r="U34" s="1101"/>
      <c r="V34" s="1101"/>
      <c r="W34" s="1101"/>
      <c r="X34" s="1101"/>
      <c r="Y34" s="1101"/>
      <c r="Z34" s="1101"/>
      <c r="AA34" s="1101"/>
      <c r="AB34" s="1101"/>
      <c r="AC34" s="1101"/>
      <c r="AD34" s="1101"/>
      <c r="AE34" s="1102"/>
      <c r="AF34" s="1094"/>
      <c r="AG34" s="1095"/>
      <c r="AH34" s="1095"/>
      <c r="AI34" s="1095"/>
      <c r="AJ34" s="1096"/>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3"/>
      <c r="BF34" s="1083"/>
      <c r="BG34" s="1083"/>
      <c r="BH34" s="1083"/>
      <c r="BI34" s="1084"/>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88"/>
      <c r="C35" s="1089"/>
      <c r="D35" s="1089"/>
      <c r="E35" s="1089"/>
      <c r="F35" s="1089"/>
      <c r="G35" s="1089"/>
      <c r="H35" s="1089"/>
      <c r="I35" s="1089"/>
      <c r="J35" s="1089"/>
      <c r="K35" s="1089"/>
      <c r="L35" s="1089"/>
      <c r="M35" s="1089"/>
      <c r="N35" s="1089"/>
      <c r="O35" s="1089"/>
      <c r="P35" s="1090"/>
      <c r="Q35" s="1100"/>
      <c r="R35" s="1101"/>
      <c r="S35" s="1101"/>
      <c r="T35" s="1101"/>
      <c r="U35" s="1101"/>
      <c r="V35" s="1101"/>
      <c r="W35" s="1101"/>
      <c r="X35" s="1101"/>
      <c r="Y35" s="1101"/>
      <c r="Z35" s="1101"/>
      <c r="AA35" s="1101"/>
      <c r="AB35" s="1101"/>
      <c r="AC35" s="1101"/>
      <c r="AD35" s="1101"/>
      <c r="AE35" s="1102"/>
      <c r="AF35" s="1094"/>
      <c r="AG35" s="1095"/>
      <c r="AH35" s="1095"/>
      <c r="AI35" s="1095"/>
      <c r="AJ35" s="1096"/>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3"/>
      <c r="BF35" s="1083"/>
      <c r="BG35" s="1083"/>
      <c r="BH35" s="1083"/>
      <c r="BI35" s="1084"/>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88"/>
      <c r="C36" s="1089"/>
      <c r="D36" s="1089"/>
      <c r="E36" s="1089"/>
      <c r="F36" s="1089"/>
      <c r="G36" s="1089"/>
      <c r="H36" s="1089"/>
      <c r="I36" s="1089"/>
      <c r="J36" s="1089"/>
      <c r="K36" s="1089"/>
      <c r="L36" s="1089"/>
      <c r="M36" s="1089"/>
      <c r="N36" s="1089"/>
      <c r="O36" s="1089"/>
      <c r="P36" s="1090"/>
      <c r="Q36" s="1100"/>
      <c r="R36" s="1101"/>
      <c r="S36" s="1101"/>
      <c r="T36" s="1101"/>
      <c r="U36" s="1101"/>
      <c r="V36" s="1101"/>
      <c r="W36" s="1101"/>
      <c r="X36" s="1101"/>
      <c r="Y36" s="1101"/>
      <c r="Z36" s="1101"/>
      <c r="AA36" s="1101"/>
      <c r="AB36" s="1101"/>
      <c r="AC36" s="1101"/>
      <c r="AD36" s="1101"/>
      <c r="AE36" s="1102"/>
      <c r="AF36" s="1094"/>
      <c r="AG36" s="1095"/>
      <c r="AH36" s="1095"/>
      <c r="AI36" s="1095"/>
      <c r="AJ36" s="1096"/>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3"/>
      <c r="BF36" s="1083"/>
      <c r="BG36" s="1083"/>
      <c r="BH36" s="1083"/>
      <c r="BI36" s="1084"/>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88"/>
      <c r="C37" s="1089"/>
      <c r="D37" s="1089"/>
      <c r="E37" s="1089"/>
      <c r="F37" s="1089"/>
      <c r="G37" s="1089"/>
      <c r="H37" s="1089"/>
      <c r="I37" s="1089"/>
      <c r="J37" s="1089"/>
      <c r="K37" s="1089"/>
      <c r="L37" s="1089"/>
      <c r="M37" s="1089"/>
      <c r="N37" s="1089"/>
      <c r="O37" s="1089"/>
      <c r="P37" s="1090"/>
      <c r="Q37" s="1100"/>
      <c r="R37" s="1101"/>
      <c r="S37" s="1101"/>
      <c r="T37" s="1101"/>
      <c r="U37" s="1101"/>
      <c r="V37" s="1101"/>
      <c r="W37" s="1101"/>
      <c r="X37" s="1101"/>
      <c r="Y37" s="1101"/>
      <c r="Z37" s="1101"/>
      <c r="AA37" s="1101"/>
      <c r="AB37" s="1101"/>
      <c r="AC37" s="1101"/>
      <c r="AD37" s="1101"/>
      <c r="AE37" s="1102"/>
      <c r="AF37" s="1094"/>
      <c r="AG37" s="1095"/>
      <c r="AH37" s="1095"/>
      <c r="AI37" s="1095"/>
      <c r="AJ37" s="1096"/>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3"/>
      <c r="BF37" s="1083"/>
      <c r="BG37" s="1083"/>
      <c r="BH37" s="1083"/>
      <c r="BI37" s="1084"/>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88"/>
      <c r="C38" s="1089"/>
      <c r="D38" s="1089"/>
      <c r="E38" s="1089"/>
      <c r="F38" s="1089"/>
      <c r="G38" s="1089"/>
      <c r="H38" s="1089"/>
      <c r="I38" s="1089"/>
      <c r="J38" s="1089"/>
      <c r="K38" s="1089"/>
      <c r="L38" s="1089"/>
      <c r="M38" s="1089"/>
      <c r="N38" s="1089"/>
      <c r="O38" s="1089"/>
      <c r="P38" s="1090"/>
      <c r="Q38" s="1100"/>
      <c r="R38" s="1101"/>
      <c r="S38" s="1101"/>
      <c r="T38" s="1101"/>
      <c r="U38" s="1101"/>
      <c r="V38" s="1101"/>
      <c r="W38" s="1101"/>
      <c r="X38" s="1101"/>
      <c r="Y38" s="1101"/>
      <c r="Z38" s="1101"/>
      <c r="AA38" s="1101"/>
      <c r="AB38" s="1101"/>
      <c r="AC38" s="1101"/>
      <c r="AD38" s="1101"/>
      <c r="AE38" s="1102"/>
      <c r="AF38" s="1094"/>
      <c r="AG38" s="1095"/>
      <c r="AH38" s="1095"/>
      <c r="AI38" s="1095"/>
      <c r="AJ38" s="1096"/>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3"/>
      <c r="BF38" s="1083"/>
      <c r="BG38" s="1083"/>
      <c r="BH38" s="1083"/>
      <c r="BI38" s="1084"/>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3"/>
      <c r="BF39" s="1083"/>
      <c r="BG39" s="1083"/>
      <c r="BH39" s="1083"/>
      <c r="BI39" s="1084"/>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83"/>
      <c r="BF50" s="1083"/>
      <c r="BG50" s="1083"/>
      <c r="BH50" s="1083"/>
      <c r="BI50" s="1084"/>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83"/>
      <c r="BF51" s="1083"/>
      <c r="BG51" s="1083"/>
      <c r="BH51" s="1083"/>
      <c r="BI51" s="1084"/>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83"/>
      <c r="BF52" s="1083"/>
      <c r="BG52" s="1083"/>
      <c r="BH52" s="1083"/>
      <c r="BI52" s="1084"/>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83"/>
      <c r="BF53" s="1083"/>
      <c r="BG53" s="1083"/>
      <c r="BH53" s="1083"/>
      <c r="BI53" s="1084"/>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83"/>
      <c r="BF54" s="1083"/>
      <c r="BG54" s="1083"/>
      <c r="BH54" s="1083"/>
      <c r="BI54" s="1084"/>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83"/>
      <c r="BF55" s="1083"/>
      <c r="BG55" s="1083"/>
      <c r="BH55" s="1083"/>
      <c r="BI55" s="1084"/>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83"/>
      <c r="BF56" s="1083"/>
      <c r="BG56" s="1083"/>
      <c r="BH56" s="1083"/>
      <c r="BI56" s="1084"/>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83"/>
      <c r="BF57" s="1083"/>
      <c r="BG57" s="1083"/>
      <c r="BH57" s="1083"/>
      <c r="BI57" s="1084"/>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83"/>
      <c r="BF58" s="1083"/>
      <c r="BG58" s="1083"/>
      <c r="BH58" s="1083"/>
      <c r="BI58" s="1084"/>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83"/>
      <c r="BF59" s="1083"/>
      <c r="BG59" s="1083"/>
      <c r="BH59" s="1083"/>
      <c r="BI59" s="1084"/>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83"/>
      <c r="BF60" s="1083"/>
      <c r="BG60" s="1083"/>
      <c r="BH60" s="1083"/>
      <c r="BI60" s="1084"/>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83"/>
      <c r="BF61" s="1083"/>
      <c r="BG61" s="1083"/>
      <c r="BH61" s="1083"/>
      <c r="BI61" s="1084"/>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83"/>
      <c r="BF62" s="1083"/>
      <c r="BG62" s="1083"/>
      <c r="BH62" s="1083"/>
      <c r="BI62" s="1084"/>
      <c r="BJ62" s="1085" t="s">
        <v>407</v>
      </c>
      <c r="BK62" s="1086"/>
      <c r="BL62" s="1086"/>
      <c r="BM62" s="1086"/>
      <c r="BN62" s="1087"/>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389</v>
      </c>
      <c r="B63" s="1001" t="s">
        <v>408</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4103</v>
      </c>
      <c r="AG63" s="1016"/>
      <c r="AH63" s="1016"/>
      <c r="AI63" s="1016"/>
      <c r="AJ63" s="1081"/>
      <c r="AK63" s="1082"/>
      <c r="AL63" s="1020"/>
      <c r="AM63" s="1020"/>
      <c r="AN63" s="1020"/>
      <c r="AO63" s="1020"/>
      <c r="AP63" s="1016">
        <v>11651</v>
      </c>
      <c r="AQ63" s="1016"/>
      <c r="AR63" s="1016"/>
      <c r="AS63" s="1016"/>
      <c r="AT63" s="1016"/>
      <c r="AU63" s="1016">
        <v>7338</v>
      </c>
      <c r="AV63" s="1016"/>
      <c r="AW63" s="1016"/>
      <c r="AX63" s="1016"/>
      <c r="AY63" s="1016"/>
      <c r="AZ63" s="1076"/>
      <c r="BA63" s="1076"/>
      <c r="BB63" s="1076"/>
      <c r="BC63" s="1076"/>
      <c r="BD63" s="1076"/>
      <c r="BE63" s="1017"/>
      <c r="BF63" s="1017"/>
      <c r="BG63" s="1017"/>
      <c r="BH63" s="1017"/>
      <c r="BI63" s="1018"/>
      <c r="BJ63" s="1077" t="s">
        <v>127</v>
      </c>
      <c r="BK63" s="1008"/>
      <c r="BL63" s="1008"/>
      <c r="BM63" s="1008"/>
      <c r="BN63" s="1078"/>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409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410</v>
      </c>
      <c r="B66" s="1053"/>
      <c r="C66" s="1053"/>
      <c r="D66" s="1053"/>
      <c r="E66" s="1053"/>
      <c r="F66" s="1053"/>
      <c r="G66" s="1053"/>
      <c r="H66" s="1053"/>
      <c r="I66" s="1053"/>
      <c r="J66" s="1053"/>
      <c r="K66" s="1053"/>
      <c r="L66" s="1053"/>
      <c r="M66" s="1053"/>
      <c r="N66" s="1053"/>
      <c r="O66" s="1053"/>
      <c r="P66" s="1054"/>
      <c r="Q66" s="1058" t="s">
        <v>411</v>
      </c>
      <c r="R66" s="1059"/>
      <c r="S66" s="1059"/>
      <c r="T66" s="1059"/>
      <c r="U66" s="1060"/>
      <c r="V66" s="1058" t="s">
        <v>412</v>
      </c>
      <c r="W66" s="1059"/>
      <c r="X66" s="1059"/>
      <c r="Y66" s="1059"/>
      <c r="Z66" s="1060"/>
      <c r="AA66" s="1058" t="s">
        <v>413</v>
      </c>
      <c r="AB66" s="1059"/>
      <c r="AC66" s="1059"/>
      <c r="AD66" s="1059"/>
      <c r="AE66" s="1060"/>
      <c r="AF66" s="1064" t="s">
        <v>396</v>
      </c>
      <c r="AG66" s="1065"/>
      <c r="AH66" s="1065"/>
      <c r="AI66" s="1065"/>
      <c r="AJ66" s="1066"/>
      <c r="AK66" s="1058" t="s">
        <v>397</v>
      </c>
      <c r="AL66" s="1053"/>
      <c r="AM66" s="1053"/>
      <c r="AN66" s="1053"/>
      <c r="AO66" s="1054"/>
      <c r="AP66" s="1058" t="s">
        <v>398</v>
      </c>
      <c r="AQ66" s="1059"/>
      <c r="AR66" s="1059"/>
      <c r="AS66" s="1059"/>
      <c r="AT66" s="1060"/>
      <c r="AU66" s="1058" t="s">
        <v>414</v>
      </c>
      <c r="AV66" s="1059"/>
      <c r="AW66" s="1059"/>
      <c r="AX66" s="1059"/>
      <c r="AY66" s="1060"/>
      <c r="AZ66" s="1058" t="s">
        <v>375</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570</v>
      </c>
      <c r="C68" s="1043"/>
      <c r="D68" s="1043"/>
      <c r="E68" s="1043"/>
      <c r="F68" s="1043"/>
      <c r="G68" s="1043"/>
      <c r="H68" s="1043"/>
      <c r="I68" s="1043"/>
      <c r="J68" s="1043"/>
      <c r="K68" s="1043"/>
      <c r="L68" s="1043"/>
      <c r="M68" s="1043"/>
      <c r="N68" s="1043"/>
      <c r="O68" s="1043"/>
      <c r="P68" s="1044"/>
      <c r="Q68" s="1045">
        <v>2989</v>
      </c>
      <c r="R68" s="1039"/>
      <c r="S68" s="1039"/>
      <c r="T68" s="1039"/>
      <c r="U68" s="1039"/>
      <c r="V68" s="1039">
        <v>2811</v>
      </c>
      <c r="W68" s="1039"/>
      <c r="X68" s="1039"/>
      <c r="Y68" s="1039"/>
      <c r="Z68" s="1039"/>
      <c r="AA68" s="1039">
        <v>179</v>
      </c>
      <c r="AB68" s="1039"/>
      <c r="AC68" s="1039"/>
      <c r="AD68" s="1039"/>
      <c r="AE68" s="1039"/>
      <c r="AF68" s="1039">
        <v>100</v>
      </c>
      <c r="AG68" s="1039"/>
      <c r="AH68" s="1039"/>
      <c r="AI68" s="1039"/>
      <c r="AJ68" s="1039"/>
      <c r="AK68" s="1039" t="s">
        <v>580</v>
      </c>
      <c r="AL68" s="1039"/>
      <c r="AM68" s="1039"/>
      <c r="AN68" s="1039"/>
      <c r="AO68" s="1039"/>
      <c r="AP68" s="1039">
        <v>870</v>
      </c>
      <c r="AQ68" s="1039"/>
      <c r="AR68" s="1039"/>
      <c r="AS68" s="1039"/>
      <c r="AT68" s="1039"/>
      <c r="AU68" s="1039">
        <v>129</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571</v>
      </c>
      <c r="C69" s="1032"/>
      <c r="D69" s="1032"/>
      <c r="E69" s="1032"/>
      <c r="F69" s="1032"/>
      <c r="G69" s="1032"/>
      <c r="H69" s="1032"/>
      <c r="I69" s="1032"/>
      <c r="J69" s="1032"/>
      <c r="K69" s="1032"/>
      <c r="L69" s="1032"/>
      <c r="M69" s="1032"/>
      <c r="N69" s="1032"/>
      <c r="O69" s="1032"/>
      <c r="P69" s="1033"/>
      <c r="Q69" s="1034">
        <v>295</v>
      </c>
      <c r="R69" s="1028"/>
      <c r="S69" s="1028"/>
      <c r="T69" s="1028"/>
      <c r="U69" s="1028"/>
      <c r="V69" s="1028">
        <v>277</v>
      </c>
      <c r="W69" s="1028"/>
      <c r="X69" s="1028"/>
      <c r="Y69" s="1028"/>
      <c r="Z69" s="1028"/>
      <c r="AA69" s="1028">
        <v>18</v>
      </c>
      <c r="AB69" s="1028"/>
      <c r="AC69" s="1028"/>
      <c r="AD69" s="1028"/>
      <c r="AE69" s="1028"/>
      <c r="AF69" s="1028">
        <v>18</v>
      </c>
      <c r="AG69" s="1028"/>
      <c r="AH69" s="1028"/>
      <c r="AI69" s="1028"/>
      <c r="AJ69" s="1028"/>
      <c r="AK69" s="1028" t="s">
        <v>580</v>
      </c>
      <c r="AL69" s="1028"/>
      <c r="AM69" s="1028"/>
      <c r="AN69" s="1028"/>
      <c r="AO69" s="1028"/>
      <c r="AP69" s="1028" t="s">
        <v>580</v>
      </c>
      <c r="AQ69" s="1028"/>
      <c r="AR69" s="1028"/>
      <c r="AS69" s="1028"/>
      <c r="AT69" s="1028"/>
      <c r="AU69" s="1028" t="s">
        <v>580</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572</v>
      </c>
      <c r="C70" s="1032"/>
      <c r="D70" s="1032"/>
      <c r="E70" s="1032"/>
      <c r="F70" s="1032"/>
      <c r="G70" s="1032"/>
      <c r="H70" s="1032"/>
      <c r="I70" s="1032"/>
      <c r="J70" s="1032"/>
      <c r="K70" s="1032"/>
      <c r="L70" s="1032"/>
      <c r="M70" s="1032"/>
      <c r="N70" s="1032"/>
      <c r="O70" s="1032"/>
      <c r="P70" s="1033"/>
      <c r="Q70" s="1034">
        <v>26069</v>
      </c>
      <c r="R70" s="1028"/>
      <c r="S70" s="1028"/>
      <c r="T70" s="1028"/>
      <c r="U70" s="1028"/>
      <c r="V70" s="1028">
        <v>25692</v>
      </c>
      <c r="W70" s="1028"/>
      <c r="X70" s="1028"/>
      <c r="Y70" s="1028"/>
      <c r="Z70" s="1028"/>
      <c r="AA70" s="1028">
        <v>377</v>
      </c>
      <c r="AB70" s="1028"/>
      <c r="AC70" s="1028"/>
      <c r="AD70" s="1028"/>
      <c r="AE70" s="1028"/>
      <c r="AF70" s="1028">
        <v>6133</v>
      </c>
      <c r="AG70" s="1028"/>
      <c r="AH70" s="1028"/>
      <c r="AI70" s="1028"/>
      <c r="AJ70" s="1028"/>
      <c r="AK70" s="1028" t="s">
        <v>580</v>
      </c>
      <c r="AL70" s="1028"/>
      <c r="AM70" s="1028"/>
      <c r="AN70" s="1028"/>
      <c r="AO70" s="1028"/>
      <c r="AP70" s="1028">
        <v>25521</v>
      </c>
      <c r="AQ70" s="1028"/>
      <c r="AR70" s="1028"/>
      <c r="AS70" s="1028"/>
      <c r="AT70" s="1028"/>
      <c r="AU70" s="1028">
        <v>16844</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573</v>
      </c>
      <c r="C71" s="1032"/>
      <c r="D71" s="1032"/>
      <c r="E71" s="1032"/>
      <c r="F71" s="1032"/>
      <c r="G71" s="1032"/>
      <c r="H71" s="1032"/>
      <c r="I71" s="1032"/>
      <c r="J71" s="1032"/>
      <c r="K71" s="1032"/>
      <c r="L71" s="1032"/>
      <c r="M71" s="1032"/>
      <c r="N71" s="1032"/>
      <c r="O71" s="1032"/>
      <c r="P71" s="1033"/>
      <c r="Q71" s="1034">
        <v>1598</v>
      </c>
      <c r="R71" s="1028"/>
      <c r="S71" s="1028"/>
      <c r="T71" s="1028"/>
      <c r="U71" s="1028"/>
      <c r="V71" s="1028">
        <v>1483</v>
      </c>
      <c r="W71" s="1028"/>
      <c r="X71" s="1028"/>
      <c r="Y71" s="1028"/>
      <c r="Z71" s="1028"/>
      <c r="AA71" s="1028">
        <v>115</v>
      </c>
      <c r="AB71" s="1028"/>
      <c r="AC71" s="1028"/>
      <c r="AD71" s="1028"/>
      <c r="AE71" s="1028"/>
      <c r="AF71" s="1028">
        <v>115</v>
      </c>
      <c r="AG71" s="1028"/>
      <c r="AH71" s="1028"/>
      <c r="AI71" s="1028"/>
      <c r="AJ71" s="1028"/>
      <c r="AK71" s="1028" t="s">
        <v>580</v>
      </c>
      <c r="AL71" s="1028"/>
      <c r="AM71" s="1028"/>
      <c r="AN71" s="1028"/>
      <c r="AO71" s="1028"/>
      <c r="AP71" s="1028" t="s">
        <v>580</v>
      </c>
      <c r="AQ71" s="1028"/>
      <c r="AR71" s="1028"/>
      <c r="AS71" s="1028"/>
      <c r="AT71" s="1028"/>
      <c r="AU71" s="1028" t="s">
        <v>580</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574</v>
      </c>
      <c r="C72" s="1032"/>
      <c r="D72" s="1032"/>
      <c r="E72" s="1032"/>
      <c r="F72" s="1032"/>
      <c r="G72" s="1032"/>
      <c r="H72" s="1032"/>
      <c r="I72" s="1032"/>
      <c r="J72" s="1032"/>
      <c r="K72" s="1032"/>
      <c r="L72" s="1032"/>
      <c r="M72" s="1032"/>
      <c r="N72" s="1032"/>
      <c r="O72" s="1032"/>
      <c r="P72" s="1033"/>
      <c r="Q72" s="1034">
        <v>896695</v>
      </c>
      <c r="R72" s="1028"/>
      <c r="S72" s="1028"/>
      <c r="T72" s="1028"/>
      <c r="U72" s="1028"/>
      <c r="V72" s="1028">
        <v>845698</v>
      </c>
      <c r="W72" s="1028"/>
      <c r="X72" s="1028"/>
      <c r="Y72" s="1028"/>
      <c r="Z72" s="1028"/>
      <c r="AA72" s="1028">
        <v>50997</v>
      </c>
      <c r="AB72" s="1028"/>
      <c r="AC72" s="1028"/>
      <c r="AD72" s="1028"/>
      <c r="AE72" s="1028"/>
      <c r="AF72" s="1028">
        <v>50997</v>
      </c>
      <c r="AG72" s="1028"/>
      <c r="AH72" s="1028"/>
      <c r="AI72" s="1028"/>
      <c r="AJ72" s="1028"/>
      <c r="AK72" s="1028">
        <v>1</v>
      </c>
      <c r="AL72" s="1028"/>
      <c r="AM72" s="1028"/>
      <c r="AN72" s="1028"/>
      <c r="AO72" s="1028"/>
      <c r="AP72" s="1028" t="s">
        <v>580</v>
      </c>
      <c r="AQ72" s="1028"/>
      <c r="AR72" s="1028"/>
      <c r="AS72" s="1028"/>
      <c r="AT72" s="1028"/>
      <c r="AU72" s="1028" t="s">
        <v>580</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c r="C73" s="1032"/>
      <c r="D73" s="1032"/>
      <c r="E73" s="1032"/>
      <c r="F73" s="1032"/>
      <c r="G73" s="1032"/>
      <c r="H73" s="1032"/>
      <c r="I73" s="1032"/>
      <c r="J73" s="1032"/>
      <c r="K73" s="1032"/>
      <c r="L73" s="1032"/>
      <c r="M73" s="1032"/>
      <c r="N73" s="1032"/>
      <c r="O73" s="1032"/>
      <c r="P73" s="1033"/>
      <c r="Q73" s="1034"/>
      <c r="R73" s="1028"/>
      <c r="S73" s="1028"/>
      <c r="T73" s="1028"/>
      <c r="U73" s="1028"/>
      <c r="V73" s="1028"/>
      <c r="W73" s="1028"/>
      <c r="X73" s="1028"/>
      <c r="Y73" s="1028"/>
      <c r="Z73" s="1028"/>
      <c r="AA73" s="1028"/>
      <c r="AB73" s="1028"/>
      <c r="AC73" s="1028"/>
      <c r="AD73" s="1028"/>
      <c r="AE73" s="1028"/>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389</v>
      </c>
      <c r="B88" s="1001" t="s">
        <v>415</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57363</v>
      </c>
      <c r="AG88" s="1016"/>
      <c r="AH88" s="1016"/>
      <c r="AI88" s="1016"/>
      <c r="AJ88" s="1016"/>
      <c r="AK88" s="1020"/>
      <c r="AL88" s="1020"/>
      <c r="AM88" s="1020"/>
      <c r="AN88" s="1020"/>
      <c r="AO88" s="1020"/>
      <c r="AP88" s="1016">
        <v>26391</v>
      </c>
      <c r="AQ88" s="1016"/>
      <c r="AR88" s="1016"/>
      <c r="AS88" s="1016"/>
      <c r="AT88" s="1016"/>
      <c r="AU88" s="1016">
        <v>16973</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1001" t="s">
        <v>416</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224</v>
      </c>
      <c r="CS102" s="1008"/>
      <c r="CT102" s="1008"/>
      <c r="CU102" s="1008"/>
      <c r="CV102" s="1009"/>
      <c r="CW102" s="1007">
        <v>99</v>
      </c>
      <c r="CX102" s="1008"/>
      <c r="CY102" s="1008"/>
      <c r="CZ102" s="1008"/>
      <c r="DA102" s="1009"/>
      <c r="DB102" s="1007" t="s">
        <v>580</v>
      </c>
      <c r="DC102" s="1008"/>
      <c r="DD102" s="1008"/>
      <c r="DE102" s="1008"/>
      <c r="DF102" s="1009"/>
      <c r="DG102" s="1007">
        <v>56</v>
      </c>
      <c r="DH102" s="1008"/>
      <c r="DI102" s="1008"/>
      <c r="DJ102" s="1008"/>
      <c r="DK102" s="1009"/>
      <c r="DL102" s="1007" t="s">
        <v>580</v>
      </c>
      <c r="DM102" s="1008"/>
      <c r="DN102" s="1008"/>
      <c r="DO102" s="1008"/>
      <c r="DP102" s="1009"/>
      <c r="DQ102" s="1007" t="s">
        <v>580</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417</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418</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419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421</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422</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423</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424</v>
      </c>
      <c r="AB109" s="951"/>
      <c r="AC109" s="951"/>
      <c r="AD109" s="951"/>
      <c r="AE109" s="952"/>
      <c r="AF109" s="953" t="s">
        <v>425</v>
      </c>
      <c r="AG109" s="951"/>
      <c r="AH109" s="951"/>
      <c r="AI109" s="951"/>
      <c r="AJ109" s="952"/>
      <c r="AK109" s="953" t="s">
        <v>303</v>
      </c>
      <c r="AL109" s="951"/>
      <c r="AM109" s="951"/>
      <c r="AN109" s="951"/>
      <c r="AO109" s="952"/>
      <c r="AP109" s="953" t="s">
        <v>426</v>
      </c>
      <c r="AQ109" s="951"/>
      <c r="AR109" s="951"/>
      <c r="AS109" s="951"/>
      <c r="AT109" s="982"/>
      <c r="AU109" s="950" t="s">
        <v>423</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424</v>
      </c>
      <c r="BR109" s="951"/>
      <c r="BS109" s="951"/>
      <c r="BT109" s="951"/>
      <c r="BU109" s="952"/>
      <c r="BV109" s="953" t="s">
        <v>425</v>
      </c>
      <c r="BW109" s="951"/>
      <c r="BX109" s="951"/>
      <c r="BY109" s="951"/>
      <c r="BZ109" s="952"/>
      <c r="CA109" s="953" t="s">
        <v>303</v>
      </c>
      <c r="CB109" s="951"/>
      <c r="CC109" s="951"/>
      <c r="CD109" s="951"/>
      <c r="CE109" s="952"/>
      <c r="CF109" s="989" t="s">
        <v>426</v>
      </c>
      <c r="CG109" s="989"/>
      <c r="CH109" s="989"/>
      <c r="CI109" s="989"/>
      <c r="CJ109" s="989"/>
      <c r="CK109" s="953" t="s">
        <v>427</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424</v>
      </c>
      <c r="DH109" s="951"/>
      <c r="DI109" s="951"/>
      <c r="DJ109" s="951"/>
      <c r="DK109" s="952"/>
      <c r="DL109" s="953" t="s">
        <v>425</v>
      </c>
      <c r="DM109" s="951"/>
      <c r="DN109" s="951"/>
      <c r="DO109" s="951"/>
      <c r="DP109" s="952"/>
      <c r="DQ109" s="953" t="s">
        <v>303</v>
      </c>
      <c r="DR109" s="951"/>
      <c r="DS109" s="951"/>
      <c r="DT109" s="951"/>
      <c r="DU109" s="952"/>
      <c r="DV109" s="953" t="s">
        <v>426</v>
      </c>
      <c r="DW109" s="951"/>
      <c r="DX109" s="951"/>
      <c r="DY109" s="951"/>
      <c r="DZ109" s="982"/>
    </row>
    <row r="110" spans="1:131" s="248" customFormat="1" ht="26.25" customHeight="1" x14ac:dyDescent="0.15">
      <c r="A110" s="853" t="s">
        <v>428</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2219073</v>
      </c>
      <c r="AB110" s="944"/>
      <c r="AC110" s="944"/>
      <c r="AD110" s="944"/>
      <c r="AE110" s="945"/>
      <c r="AF110" s="946">
        <v>2165235</v>
      </c>
      <c r="AG110" s="944"/>
      <c r="AH110" s="944"/>
      <c r="AI110" s="944"/>
      <c r="AJ110" s="945"/>
      <c r="AK110" s="946">
        <v>2082939</v>
      </c>
      <c r="AL110" s="944"/>
      <c r="AM110" s="944"/>
      <c r="AN110" s="944"/>
      <c r="AO110" s="945"/>
      <c r="AP110" s="947">
        <v>9.3000000000000007</v>
      </c>
      <c r="AQ110" s="948"/>
      <c r="AR110" s="948"/>
      <c r="AS110" s="948"/>
      <c r="AT110" s="949"/>
      <c r="AU110" s="983" t="s">
        <v>72</v>
      </c>
      <c r="AV110" s="984"/>
      <c r="AW110" s="984"/>
      <c r="AX110" s="984"/>
      <c r="AY110" s="984"/>
      <c r="AZ110" s="909" t="s">
        <v>429</v>
      </c>
      <c r="BA110" s="854"/>
      <c r="BB110" s="854"/>
      <c r="BC110" s="854"/>
      <c r="BD110" s="854"/>
      <c r="BE110" s="854"/>
      <c r="BF110" s="854"/>
      <c r="BG110" s="854"/>
      <c r="BH110" s="854"/>
      <c r="BI110" s="854"/>
      <c r="BJ110" s="854"/>
      <c r="BK110" s="854"/>
      <c r="BL110" s="854"/>
      <c r="BM110" s="854"/>
      <c r="BN110" s="854"/>
      <c r="BO110" s="854"/>
      <c r="BP110" s="855"/>
      <c r="BQ110" s="910">
        <v>22598113</v>
      </c>
      <c r="BR110" s="891"/>
      <c r="BS110" s="891"/>
      <c r="BT110" s="891"/>
      <c r="BU110" s="891"/>
      <c r="BV110" s="891">
        <v>25733133</v>
      </c>
      <c r="BW110" s="891"/>
      <c r="BX110" s="891"/>
      <c r="BY110" s="891"/>
      <c r="BZ110" s="891"/>
      <c r="CA110" s="891">
        <v>26635973</v>
      </c>
      <c r="CB110" s="891"/>
      <c r="CC110" s="891"/>
      <c r="CD110" s="891"/>
      <c r="CE110" s="891"/>
      <c r="CF110" s="915">
        <v>119.3</v>
      </c>
      <c r="CG110" s="916"/>
      <c r="CH110" s="916"/>
      <c r="CI110" s="916"/>
      <c r="CJ110" s="916"/>
      <c r="CK110" s="979" t="s">
        <v>430</v>
      </c>
      <c r="CL110" s="865"/>
      <c r="CM110" s="940" t="s">
        <v>431</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387</v>
      </c>
      <c r="DH110" s="891"/>
      <c r="DI110" s="891"/>
      <c r="DJ110" s="891"/>
      <c r="DK110" s="891"/>
      <c r="DL110" s="891" t="s">
        <v>432</v>
      </c>
      <c r="DM110" s="891"/>
      <c r="DN110" s="891"/>
      <c r="DO110" s="891"/>
      <c r="DP110" s="891"/>
      <c r="DQ110" s="891" t="s">
        <v>127</v>
      </c>
      <c r="DR110" s="891"/>
      <c r="DS110" s="891"/>
      <c r="DT110" s="891"/>
      <c r="DU110" s="891"/>
      <c r="DV110" s="892" t="s">
        <v>127</v>
      </c>
      <c r="DW110" s="892"/>
      <c r="DX110" s="892"/>
      <c r="DY110" s="892"/>
      <c r="DZ110" s="893"/>
    </row>
    <row r="111" spans="1:131" s="248" customFormat="1" ht="26.25" customHeight="1" x14ac:dyDescent="0.15">
      <c r="A111" s="820" t="s">
        <v>433</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127</v>
      </c>
      <c r="AB111" s="972"/>
      <c r="AC111" s="972"/>
      <c r="AD111" s="972"/>
      <c r="AE111" s="973"/>
      <c r="AF111" s="974" t="s">
        <v>432</v>
      </c>
      <c r="AG111" s="972"/>
      <c r="AH111" s="972"/>
      <c r="AI111" s="972"/>
      <c r="AJ111" s="973"/>
      <c r="AK111" s="974" t="s">
        <v>387</v>
      </c>
      <c r="AL111" s="972"/>
      <c r="AM111" s="972"/>
      <c r="AN111" s="972"/>
      <c r="AO111" s="973"/>
      <c r="AP111" s="975" t="s">
        <v>432</v>
      </c>
      <c r="AQ111" s="976"/>
      <c r="AR111" s="976"/>
      <c r="AS111" s="976"/>
      <c r="AT111" s="977"/>
      <c r="AU111" s="985"/>
      <c r="AV111" s="986"/>
      <c r="AW111" s="986"/>
      <c r="AX111" s="986"/>
      <c r="AY111" s="986"/>
      <c r="AZ111" s="861" t="s">
        <v>434</v>
      </c>
      <c r="BA111" s="796"/>
      <c r="BB111" s="796"/>
      <c r="BC111" s="796"/>
      <c r="BD111" s="796"/>
      <c r="BE111" s="796"/>
      <c r="BF111" s="796"/>
      <c r="BG111" s="796"/>
      <c r="BH111" s="796"/>
      <c r="BI111" s="796"/>
      <c r="BJ111" s="796"/>
      <c r="BK111" s="796"/>
      <c r="BL111" s="796"/>
      <c r="BM111" s="796"/>
      <c r="BN111" s="796"/>
      <c r="BO111" s="796"/>
      <c r="BP111" s="797"/>
      <c r="BQ111" s="862">
        <v>591826</v>
      </c>
      <c r="BR111" s="863"/>
      <c r="BS111" s="863"/>
      <c r="BT111" s="863"/>
      <c r="BU111" s="863"/>
      <c r="BV111" s="863">
        <v>519989</v>
      </c>
      <c r="BW111" s="863"/>
      <c r="BX111" s="863"/>
      <c r="BY111" s="863"/>
      <c r="BZ111" s="863"/>
      <c r="CA111" s="863">
        <v>497977</v>
      </c>
      <c r="CB111" s="863"/>
      <c r="CC111" s="863"/>
      <c r="CD111" s="863"/>
      <c r="CE111" s="863"/>
      <c r="CF111" s="924">
        <v>2.2000000000000002</v>
      </c>
      <c r="CG111" s="925"/>
      <c r="CH111" s="925"/>
      <c r="CI111" s="925"/>
      <c r="CJ111" s="925"/>
      <c r="CK111" s="980"/>
      <c r="CL111" s="867"/>
      <c r="CM111" s="870" t="s">
        <v>435</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387</v>
      </c>
      <c r="DH111" s="863"/>
      <c r="DI111" s="863"/>
      <c r="DJ111" s="863"/>
      <c r="DK111" s="863"/>
      <c r="DL111" s="863" t="s">
        <v>127</v>
      </c>
      <c r="DM111" s="863"/>
      <c r="DN111" s="863"/>
      <c r="DO111" s="863"/>
      <c r="DP111" s="863"/>
      <c r="DQ111" s="863" t="s">
        <v>127</v>
      </c>
      <c r="DR111" s="863"/>
      <c r="DS111" s="863"/>
      <c r="DT111" s="863"/>
      <c r="DU111" s="863"/>
      <c r="DV111" s="840" t="s">
        <v>127</v>
      </c>
      <c r="DW111" s="840"/>
      <c r="DX111" s="840"/>
      <c r="DY111" s="840"/>
      <c r="DZ111" s="841"/>
    </row>
    <row r="112" spans="1:131" s="248" customFormat="1" ht="26.25" customHeight="1" x14ac:dyDescent="0.15">
      <c r="A112" s="965" t="s">
        <v>436</v>
      </c>
      <c r="B112" s="966"/>
      <c r="C112" s="796" t="s">
        <v>437</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432</v>
      </c>
      <c r="AB112" s="826"/>
      <c r="AC112" s="826"/>
      <c r="AD112" s="826"/>
      <c r="AE112" s="827"/>
      <c r="AF112" s="828" t="s">
        <v>127</v>
      </c>
      <c r="AG112" s="826"/>
      <c r="AH112" s="826"/>
      <c r="AI112" s="826"/>
      <c r="AJ112" s="827"/>
      <c r="AK112" s="828" t="s">
        <v>387</v>
      </c>
      <c r="AL112" s="826"/>
      <c r="AM112" s="826"/>
      <c r="AN112" s="826"/>
      <c r="AO112" s="827"/>
      <c r="AP112" s="873" t="s">
        <v>127</v>
      </c>
      <c r="AQ112" s="874"/>
      <c r="AR112" s="874"/>
      <c r="AS112" s="874"/>
      <c r="AT112" s="875"/>
      <c r="AU112" s="985"/>
      <c r="AV112" s="986"/>
      <c r="AW112" s="986"/>
      <c r="AX112" s="986"/>
      <c r="AY112" s="986"/>
      <c r="AZ112" s="861" t="s">
        <v>438</v>
      </c>
      <c r="BA112" s="796"/>
      <c r="BB112" s="796"/>
      <c r="BC112" s="796"/>
      <c r="BD112" s="796"/>
      <c r="BE112" s="796"/>
      <c r="BF112" s="796"/>
      <c r="BG112" s="796"/>
      <c r="BH112" s="796"/>
      <c r="BI112" s="796"/>
      <c r="BJ112" s="796"/>
      <c r="BK112" s="796"/>
      <c r="BL112" s="796"/>
      <c r="BM112" s="796"/>
      <c r="BN112" s="796"/>
      <c r="BO112" s="796"/>
      <c r="BP112" s="797"/>
      <c r="BQ112" s="862">
        <v>7553557</v>
      </c>
      <c r="BR112" s="863"/>
      <c r="BS112" s="863"/>
      <c r="BT112" s="863"/>
      <c r="BU112" s="863"/>
      <c r="BV112" s="863">
        <v>7655767</v>
      </c>
      <c r="BW112" s="863"/>
      <c r="BX112" s="863"/>
      <c r="BY112" s="863"/>
      <c r="BZ112" s="863"/>
      <c r="CA112" s="863">
        <v>7337874</v>
      </c>
      <c r="CB112" s="863"/>
      <c r="CC112" s="863"/>
      <c r="CD112" s="863"/>
      <c r="CE112" s="863"/>
      <c r="CF112" s="924">
        <v>32.9</v>
      </c>
      <c r="CG112" s="925"/>
      <c r="CH112" s="925"/>
      <c r="CI112" s="925"/>
      <c r="CJ112" s="925"/>
      <c r="CK112" s="980"/>
      <c r="CL112" s="867"/>
      <c r="CM112" s="870" t="s">
        <v>439</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127</v>
      </c>
      <c r="DH112" s="863"/>
      <c r="DI112" s="863"/>
      <c r="DJ112" s="863"/>
      <c r="DK112" s="863"/>
      <c r="DL112" s="863" t="s">
        <v>432</v>
      </c>
      <c r="DM112" s="863"/>
      <c r="DN112" s="863"/>
      <c r="DO112" s="863"/>
      <c r="DP112" s="863"/>
      <c r="DQ112" s="863" t="s">
        <v>127</v>
      </c>
      <c r="DR112" s="863"/>
      <c r="DS112" s="863"/>
      <c r="DT112" s="863"/>
      <c r="DU112" s="863"/>
      <c r="DV112" s="840" t="s">
        <v>127</v>
      </c>
      <c r="DW112" s="840"/>
      <c r="DX112" s="840"/>
      <c r="DY112" s="840"/>
      <c r="DZ112" s="841"/>
    </row>
    <row r="113" spans="1:130" s="248" customFormat="1" ht="26.25" customHeight="1" x14ac:dyDescent="0.15">
      <c r="A113" s="967"/>
      <c r="B113" s="968"/>
      <c r="C113" s="796" t="s">
        <v>440</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488279</v>
      </c>
      <c r="AB113" s="972"/>
      <c r="AC113" s="972"/>
      <c r="AD113" s="972"/>
      <c r="AE113" s="973"/>
      <c r="AF113" s="974">
        <v>524614</v>
      </c>
      <c r="AG113" s="972"/>
      <c r="AH113" s="972"/>
      <c r="AI113" s="972"/>
      <c r="AJ113" s="973"/>
      <c r="AK113" s="974">
        <v>487839</v>
      </c>
      <c r="AL113" s="972"/>
      <c r="AM113" s="972"/>
      <c r="AN113" s="972"/>
      <c r="AO113" s="973"/>
      <c r="AP113" s="975">
        <v>2.2000000000000002</v>
      </c>
      <c r="AQ113" s="976"/>
      <c r="AR113" s="976"/>
      <c r="AS113" s="976"/>
      <c r="AT113" s="977"/>
      <c r="AU113" s="985"/>
      <c r="AV113" s="986"/>
      <c r="AW113" s="986"/>
      <c r="AX113" s="986"/>
      <c r="AY113" s="986"/>
      <c r="AZ113" s="861" t="s">
        <v>441</v>
      </c>
      <c r="BA113" s="796"/>
      <c r="BB113" s="796"/>
      <c r="BC113" s="796"/>
      <c r="BD113" s="796"/>
      <c r="BE113" s="796"/>
      <c r="BF113" s="796"/>
      <c r="BG113" s="796"/>
      <c r="BH113" s="796"/>
      <c r="BI113" s="796"/>
      <c r="BJ113" s="796"/>
      <c r="BK113" s="796"/>
      <c r="BL113" s="796"/>
      <c r="BM113" s="796"/>
      <c r="BN113" s="796"/>
      <c r="BO113" s="796"/>
      <c r="BP113" s="797"/>
      <c r="BQ113" s="862">
        <v>12888553</v>
      </c>
      <c r="BR113" s="863"/>
      <c r="BS113" s="863"/>
      <c r="BT113" s="863"/>
      <c r="BU113" s="863"/>
      <c r="BV113" s="863">
        <v>15613898</v>
      </c>
      <c r="BW113" s="863"/>
      <c r="BX113" s="863"/>
      <c r="BY113" s="863"/>
      <c r="BZ113" s="863"/>
      <c r="CA113" s="863">
        <v>16972522</v>
      </c>
      <c r="CB113" s="863"/>
      <c r="CC113" s="863"/>
      <c r="CD113" s="863"/>
      <c r="CE113" s="863"/>
      <c r="CF113" s="924">
        <v>76</v>
      </c>
      <c r="CG113" s="925"/>
      <c r="CH113" s="925"/>
      <c r="CI113" s="925"/>
      <c r="CJ113" s="925"/>
      <c r="CK113" s="980"/>
      <c r="CL113" s="867"/>
      <c r="CM113" s="870" t="s">
        <v>442</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387</v>
      </c>
      <c r="DH113" s="826"/>
      <c r="DI113" s="826"/>
      <c r="DJ113" s="826"/>
      <c r="DK113" s="827"/>
      <c r="DL113" s="828" t="s">
        <v>387</v>
      </c>
      <c r="DM113" s="826"/>
      <c r="DN113" s="826"/>
      <c r="DO113" s="826"/>
      <c r="DP113" s="827"/>
      <c r="DQ113" s="828" t="s">
        <v>432</v>
      </c>
      <c r="DR113" s="826"/>
      <c r="DS113" s="826"/>
      <c r="DT113" s="826"/>
      <c r="DU113" s="827"/>
      <c r="DV113" s="873" t="s">
        <v>387</v>
      </c>
      <c r="DW113" s="874"/>
      <c r="DX113" s="874"/>
      <c r="DY113" s="874"/>
      <c r="DZ113" s="875"/>
    </row>
    <row r="114" spans="1:130" s="248" customFormat="1" ht="26.25" customHeight="1" x14ac:dyDescent="0.15">
      <c r="A114" s="967"/>
      <c r="B114" s="968"/>
      <c r="C114" s="796" t="s">
        <v>443</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735979</v>
      </c>
      <c r="AB114" s="826"/>
      <c r="AC114" s="826"/>
      <c r="AD114" s="826"/>
      <c r="AE114" s="827"/>
      <c r="AF114" s="828">
        <v>1091740</v>
      </c>
      <c r="AG114" s="826"/>
      <c r="AH114" s="826"/>
      <c r="AI114" s="826"/>
      <c r="AJ114" s="827"/>
      <c r="AK114" s="828">
        <v>1486796</v>
      </c>
      <c r="AL114" s="826"/>
      <c r="AM114" s="826"/>
      <c r="AN114" s="826"/>
      <c r="AO114" s="827"/>
      <c r="AP114" s="873">
        <v>6.7</v>
      </c>
      <c r="AQ114" s="874"/>
      <c r="AR114" s="874"/>
      <c r="AS114" s="874"/>
      <c r="AT114" s="875"/>
      <c r="AU114" s="985"/>
      <c r="AV114" s="986"/>
      <c r="AW114" s="986"/>
      <c r="AX114" s="986"/>
      <c r="AY114" s="986"/>
      <c r="AZ114" s="861" t="s">
        <v>444</v>
      </c>
      <c r="BA114" s="796"/>
      <c r="BB114" s="796"/>
      <c r="BC114" s="796"/>
      <c r="BD114" s="796"/>
      <c r="BE114" s="796"/>
      <c r="BF114" s="796"/>
      <c r="BG114" s="796"/>
      <c r="BH114" s="796"/>
      <c r="BI114" s="796"/>
      <c r="BJ114" s="796"/>
      <c r="BK114" s="796"/>
      <c r="BL114" s="796"/>
      <c r="BM114" s="796"/>
      <c r="BN114" s="796"/>
      <c r="BO114" s="796"/>
      <c r="BP114" s="797"/>
      <c r="BQ114" s="862">
        <v>4711411</v>
      </c>
      <c r="BR114" s="863"/>
      <c r="BS114" s="863"/>
      <c r="BT114" s="863"/>
      <c r="BU114" s="863"/>
      <c r="BV114" s="863">
        <v>4636668</v>
      </c>
      <c r="BW114" s="863"/>
      <c r="BX114" s="863"/>
      <c r="BY114" s="863"/>
      <c r="BZ114" s="863"/>
      <c r="CA114" s="863">
        <v>4607546</v>
      </c>
      <c r="CB114" s="863"/>
      <c r="CC114" s="863"/>
      <c r="CD114" s="863"/>
      <c r="CE114" s="863"/>
      <c r="CF114" s="924">
        <v>20.6</v>
      </c>
      <c r="CG114" s="925"/>
      <c r="CH114" s="925"/>
      <c r="CI114" s="925"/>
      <c r="CJ114" s="925"/>
      <c r="CK114" s="980"/>
      <c r="CL114" s="867"/>
      <c r="CM114" s="870" t="s">
        <v>445</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387</v>
      </c>
      <c r="DH114" s="826"/>
      <c r="DI114" s="826"/>
      <c r="DJ114" s="826"/>
      <c r="DK114" s="827"/>
      <c r="DL114" s="828" t="s">
        <v>127</v>
      </c>
      <c r="DM114" s="826"/>
      <c r="DN114" s="826"/>
      <c r="DO114" s="826"/>
      <c r="DP114" s="827"/>
      <c r="DQ114" s="828" t="s">
        <v>127</v>
      </c>
      <c r="DR114" s="826"/>
      <c r="DS114" s="826"/>
      <c r="DT114" s="826"/>
      <c r="DU114" s="827"/>
      <c r="DV114" s="873" t="s">
        <v>387</v>
      </c>
      <c r="DW114" s="874"/>
      <c r="DX114" s="874"/>
      <c r="DY114" s="874"/>
      <c r="DZ114" s="875"/>
    </row>
    <row r="115" spans="1:130" s="248" customFormat="1" ht="26.25" customHeight="1" x14ac:dyDescent="0.15">
      <c r="A115" s="967"/>
      <c r="B115" s="968"/>
      <c r="C115" s="796" t="s">
        <v>446</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432</v>
      </c>
      <c r="AB115" s="972"/>
      <c r="AC115" s="972"/>
      <c r="AD115" s="972"/>
      <c r="AE115" s="973"/>
      <c r="AF115" s="974" t="s">
        <v>387</v>
      </c>
      <c r="AG115" s="972"/>
      <c r="AH115" s="972"/>
      <c r="AI115" s="972"/>
      <c r="AJ115" s="973"/>
      <c r="AK115" s="974" t="s">
        <v>127</v>
      </c>
      <c r="AL115" s="972"/>
      <c r="AM115" s="972"/>
      <c r="AN115" s="972"/>
      <c r="AO115" s="973"/>
      <c r="AP115" s="975" t="s">
        <v>432</v>
      </c>
      <c r="AQ115" s="976"/>
      <c r="AR115" s="976"/>
      <c r="AS115" s="976"/>
      <c r="AT115" s="977"/>
      <c r="AU115" s="985"/>
      <c r="AV115" s="986"/>
      <c r="AW115" s="986"/>
      <c r="AX115" s="986"/>
      <c r="AY115" s="986"/>
      <c r="AZ115" s="861" t="s">
        <v>447</v>
      </c>
      <c r="BA115" s="796"/>
      <c r="BB115" s="796"/>
      <c r="BC115" s="796"/>
      <c r="BD115" s="796"/>
      <c r="BE115" s="796"/>
      <c r="BF115" s="796"/>
      <c r="BG115" s="796"/>
      <c r="BH115" s="796"/>
      <c r="BI115" s="796"/>
      <c r="BJ115" s="796"/>
      <c r="BK115" s="796"/>
      <c r="BL115" s="796"/>
      <c r="BM115" s="796"/>
      <c r="BN115" s="796"/>
      <c r="BO115" s="796"/>
      <c r="BP115" s="797"/>
      <c r="BQ115" s="862">
        <v>1138154</v>
      </c>
      <c r="BR115" s="863"/>
      <c r="BS115" s="863"/>
      <c r="BT115" s="863"/>
      <c r="BU115" s="863"/>
      <c r="BV115" s="863" t="s">
        <v>127</v>
      </c>
      <c r="BW115" s="863"/>
      <c r="BX115" s="863"/>
      <c r="BY115" s="863"/>
      <c r="BZ115" s="863"/>
      <c r="CA115" s="863" t="s">
        <v>432</v>
      </c>
      <c r="CB115" s="863"/>
      <c r="CC115" s="863"/>
      <c r="CD115" s="863"/>
      <c r="CE115" s="863"/>
      <c r="CF115" s="924" t="s">
        <v>127</v>
      </c>
      <c r="CG115" s="925"/>
      <c r="CH115" s="925"/>
      <c r="CI115" s="925"/>
      <c r="CJ115" s="925"/>
      <c r="CK115" s="980"/>
      <c r="CL115" s="867"/>
      <c r="CM115" s="861" t="s">
        <v>448</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v>591826</v>
      </c>
      <c r="DH115" s="826"/>
      <c r="DI115" s="826"/>
      <c r="DJ115" s="826"/>
      <c r="DK115" s="827"/>
      <c r="DL115" s="828">
        <v>519989</v>
      </c>
      <c r="DM115" s="826"/>
      <c r="DN115" s="826"/>
      <c r="DO115" s="826"/>
      <c r="DP115" s="827"/>
      <c r="DQ115" s="828">
        <v>497977</v>
      </c>
      <c r="DR115" s="826"/>
      <c r="DS115" s="826"/>
      <c r="DT115" s="826"/>
      <c r="DU115" s="827"/>
      <c r="DV115" s="873">
        <v>2.2000000000000002</v>
      </c>
      <c r="DW115" s="874"/>
      <c r="DX115" s="874"/>
      <c r="DY115" s="874"/>
      <c r="DZ115" s="875"/>
    </row>
    <row r="116" spans="1:130" s="248" customFormat="1" ht="26.25" customHeight="1" x14ac:dyDescent="0.15">
      <c r="A116" s="969"/>
      <c r="B116" s="970"/>
      <c r="C116" s="929" t="s">
        <v>449</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387</v>
      </c>
      <c r="AB116" s="826"/>
      <c r="AC116" s="826"/>
      <c r="AD116" s="826"/>
      <c r="AE116" s="827"/>
      <c r="AF116" s="828" t="s">
        <v>127</v>
      </c>
      <c r="AG116" s="826"/>
      <c r="AH116" s="826"/>
      <c r="AI116" s="826"/>
      <c r="AJ116" s="827"/>
      <c r="AK116" s="828" t="s">
        <v>387</v>
      </c>
      <c r="AL116" s="826"/>
      <c r="AM116" s="826"/>
      <c r="AN116" s="826"/>
      <c r="AO116" s="827"/>
      <c r="AP116" s="873" t="s">
        <v>387</v>
      </c>
      <c r="AQ116" s="874"/>
      <c r="AR116" s="874"/>
      <c r="AS116" s="874"/>
      <c r="AT116" s="875"/>
      <c r="AU116" s="985"/>
      <c r="AV116" s="986"/>
      <c r="AW116" s="986"/>
      <c r="AX116" s="986"/>
      <c r="AY116" s="986"/>
      <c r="AZ116" s="912" t="s">
        <v>450</v>
      </c>
      <c r="BA116" s="913"/>
      <c r="BB116" s="913"/>
      <c r="BC116" s="913"/>
      <c r="BD116" s="913"/>
      <c r="BE116" s="913"/>
      <c r="BF116" s="913"/>
      <c r="BG116" s="913"/>
      <c r="BH116" s="913"/>
      <c r="BI116" s="913"/>
      <c r="BJ116" s="913"/>
      <c r="BK116" s="913"/>
      <c r="BL116" s="913"/>
      <c r="BM116" s="913"/>
      <c r="BN116" s="913"/>
      <c r="BO116" s="913"/>
      <c r="BP116" s="914"/>
      <c r="BQ116" s="862" t="s">
        <v>432</v>
      </c>
      <c r="BR116" s="863"/>
      <c r="BS116" s="863"/>
      <c r="BT116" s="863"/>
      <c r="BU116" s="863"/>
      <c r="BV116" s="863" t="s">
        <v>127</v>
      </c>
      <c r="BW116" s="863"/>
      <c r="BX116" s="863"/>
      <c r="BY116" s="863"/>
      <c r="BZ116" s="863"/>
      <c r="CA116" s="863" t="s">
        <v>127</v>
      </c>
      <c r="CB116" s="863"/>
      <c r="CC116" s="863"/>
      <c r="CD116" s="863"/>
      <c r="CE116" s="863"/>
      <c r="CF116" s="924" t="s">
        <v>432</v>
      </c>
      <c r="CG116" s="925"/>
      <c r="CH116" s="925"/>
      <c r="CI116" s="925"/>
      <c r="CJ116" s="925"/>
      <c r="CK116" s="980"/>
      <c r="CL116" s="867"/>
      <c r="CM116" s="870" t="s">
        <v>451</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387</v>
      </c>
      <c r="DH116" s="826"/>
      <c r="DI116" s="826"/>
      <c r="DJ116" s="826"/>
      <c r="DK116" s="827"/>
      <c r="DL116" s="828" t="s">
        <v>127</v>
      </c>
      <c r="DM116" s="826"/>
      <c r="DN116" s="826"/>
      <c r="DO116" s="826"/>
      <c r="DP116" s="827"/>
      <c r="DQ116" s="828" t="s">
        <v>432</v>
      </c>
      <c r="DR116" s="826"/>
      <c r="DS116" s="826"/>
      <c r="DT116" s="826"/>
      <c r="DU116" s="827"/>
      <c r="DV116" s="873" t="s">
        <v>387</v>
      </c>
      <c r="DW116" s="874"/>
      <c r="DX116" s="874"/>
      <c r="DY116" s="874"/>
      <c r="DZ116" s="875"/>
    </row>
    <row r="117" spans="1:130" s="248" customFormat="1" ht="26.25" customHeight="1" x14ac:dyDescent="0.15">
      <c r="A117" s="950" t="s">
        <v>185</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452</v>
      </c>
      <c r="Z117" s="952"/>
      <c r="AA117" s="957">
        <v>3443331</v>
      </c>
      <c r="AB117" s="958"/>
      <c r="AC117" s="958"/>
      <c r="AD117" s="958"/>
      <c r="AE117" s="959"/>
      <c r="AF117" s="960">
        <v>3781589</v>
      </c>
      <c r="AG117" s="958"/>
      <c r="AH117" s="958"/>
      <c r="AI117" s="958"/>
      <c r="AJ117" s="959"/>
      <c r="AK117" s="960">
        <v>4057574</v>
      </c>
      <c r="AL117" s="958"/>
      <c r="AM117" s="958"/>
      <c r="AN117" s="958"/>
      <c r="AO117" s="959"/>
      <c r="AP117" s="961"/>
      <c r="AQ117" s="962"/>
      <c r="AR117" s="962"/>
      <c r="AS117" s="962"/>
      <c r="AT117" s="963"/>
      <c r="AU117" s="985"/>
      <c r="AV117" s="986"/>
      <c r="AW117" s="986"/>
      <c r="AX117" s="986"/>
      <c r="AY117" s="986"/>
      <c r="AZ117" s="912" t="s">
        <v>453</v>
      </c>
      <c r="BA117" s="913"/>
      <c r="BB117" s="913"/>
      <c r="BC117" s="913"/>
      <c r="BD117" s="913"/>
      <c r="BE117" s="913"/>
      <c r="BF117" s="913"/>
      <c r="BG117" s="913"/>
      <c r="BH117" s="913"/>
      <c r="BI117" s="913"/>
      <c r="BJ117" s="913"/>
      <c r="BK117" s="913"/>
      <c r="BL117" s="913"/>
      <c r="BM117" s="913"/>
      <c r="BN117" s="913"/>
      <c r="BO117" s="913"/>
      <c r="BP117" s="914"/>
      <c r="BQ117" s="862" t="s">
        <v>387</v>
      </c>
      <c r="BR117" s="863"/>
      <c r="BS117" s="863"/>
      <c r="BT117" s="863"/>
      <c r="BU117" s="863"/>
      <c r="BV117" s="863" t="s">
        <v>127</v>
      </c>
      <c r="BW117" s="863"/>
      <c r="BX117" s="863"/>
      <c r="BY117" s="863"/>
      <c r="BZ117" s="863"/>
      <c r="CA117" s="863" t="s">
        <v>127</v>
      </c>
      <c r="CB117" s="863"/>
      <c r="CC117" s="863"/>
      <c r="CD117" s="863"/>
      <c r="CE117" s="863"/>
      <c r="CF117" s="924" t="s">
        <v>387</v>
      </c>
      <c r="CG117" s="925"/>
      <c r="CH117" s="925"/>
      <c r="CI117" s="925"/>
      <c r="CJ117" s="925"/>
      <c r="CK117" s="980"/>
      <c r="CL117" s="867"/>
      <c r="CM117" s="870" t="s">
        <v>454</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127</v>
      </c>
      <c r="DH117" s="826"/>
      <c r="DI117" s="826"/>
      <c r="DJ117" s="826"/>
      <c r="DK117" s="827"/>
      <c r="DL117" s="828" t="s">
        <v>387</v>
      </c>
      <c r="DM117" s="826"/>
      <c r="DN117" s="826"/>
      <c r="DO117" s="826"/>
      <c r="DP117" s="827"/>
      <c r="DQ117" s="828" t="s">
        <v>127</v>
      </c>
      <c r="DR117" s="826"/>
      <c r="DS117" s="826"/>
      <c r="DT117" s="826"/>
      <c r="DU117" s="827"/>
      <c r="DV117" s="873" t="s">
        <v>127</v>
      </c>
      <c r="DW117" s="874"/>
      <c r="DX117" s="874"/>
      <c r="DY117" s="874"/>
      <c r="DZ117" s="875"/>
    </row>
    <row r="118" spans="1:130" s="248" customFormat="1" ht="26.25" customHeight="1" x14ac:dyDescent="0.15">
      <c r="A118" s="950" t="s">
        <v>427</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424</v>
      </c>
      <c r="AB118" s="951"/>
      <c r="AC118" s="951"/>
      <c r="AD118" s="951"/>
      <c r="AE118" s="952"/>
      <c r="AF118" s="953" t="s">
        <v>425</v>
      </c>
      <c r="AG118" s="951"/>
      <c r="AH118" s="951"/>
      <c r="AI118" s="951"/>
      <c r="AJ118" s="952"/>
      <c r="AK118" s="953" t="s">
        <v>303</v>
      </c>
      <c r="AL118" s="951"/>
      <c r="AM118" s="951"/>
      <c r="AN118" s="951"/>
      <c r="AO118" s="952"/>
      <c r="AP118" s="954" t="s">
        <v>426</v>
      </c>
      <c r="AQ118" s="955"/>
      <c r="AR118" s="955"/>
      <c r="AS118" s="955"/>
      <c r="AT118" s="956"/>
      <c r="AU118" s="985"/>
      <c r="AV118" s="986"/>
      <c r="AW118" s="986"/>
      <c r="AX118" s="986"/>
      <c r="AY118" s="986"/>
      <c r="AZ118" s="928" t="s">
        <v>455</v>
      </c>
      <c r="BA118" s="929"/>
      <c r="BB118" s="929"/>
      <c r="BC118" s="929"/>
      <c r="BD118" s="929"/>
      <c r="BE118" s="929"/>
      <c r="BF118" s="929"/>
      <c r="BG118" s="929"/>
      <c r="BH118" s="929"/>
      <c r="BI118" s="929"/>
      <c r="BJ118" s="929"/>
      <c r="BK118" s="929"/>
      <c r="BL118" s="929"/>
      <c r="BM118" s="929"/>
      <c r="BN118" s="929"/>
      <c r="BO118" s="929"/>
      <c r="BP118" s="930"/>
      <c r="BQ118" s="931" t="s">
        <v>127</v>
      </c>
      <c r="BR118" s="894"/>
      <c r="BS118" s="894"/>
      <c r="BT118" s="894"/>
      <c r="BU118" s="894"/>
      <c r="BV118" s="894" t="s">
        <v>127</v>
      </c>
      <c r="BW118" s="894"/>
      <c r="BX118" s="894"/>
      <c r="BY118" s="894"/>
      <c r="BZ118" s="894"/>
      <c r="CA118" s="894" t="s">
        <v>127</v>
      </c>
      <c r="CB118" s="894"/>
      <c r="CC118" s="894"/>
      <c r="CD118" s="894"/>
      <c r="CE118" s="894"/>
      <c r="CF118" s="924" t="s">
        <v>127</v>
      </c>
      <c r="CG118" s="925"/>
      <c r="CH118" s="925"/>
      <c r="CI118" s="925"/>
      <c r="CJ118" s="925"/>
      <c r="CK118" s="980"/>
      <c r="CL118" s="867"/>
      <c r="CM118" s="870" t="s">
        <v>456</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127</v>
      </c>
      <c r="DH118" s="826"/>
      <c r="DI118" s="826"/>
      <c r="DJ118" s="826"/>
      <c r="DK118" s="827"/>
      <c r="DL118" s="828" t="s">
        <v>127</v>
      </c>
      <c r="DM118" s="826"/>
      <c r="DN118" s="826"/>
      <c r="DO118" s="826"/>
      <c r="DP118" s="827"/>
      <c r="DQ118" s="828" t="s">
        <v>127</v>
      </c>
      <c r="DR118" s="826"/>
      <c r="DS118" s="826"/>
      <c r="DT118" s="826"/>
      <c r="DU118" s="827"/>
      <c r="DV118" s="873" t="s">
        <v>127</v>
      </c>
      <c r="DW118" s="874"/>
      <c r="DX118" s="874"/>
      <c r="DY118" s="874"/>
      <c r="DZ118" s="875"/>
    </row>
    <row r="119" spans="1:130" s="248" customFormat="1" ht="26.25" customHeight="1" x14ac:dyDescent="0.15">
      <c r="A119" s="864" t="s">
        <v>430</v>
      </c>
      <c r="B119" s="865"/>
      <c r="C119" s="940" t="s">
        <v>431</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127</v>
      </c>
      <c r="AB119" s="944"/>
      <c r="AC119" s="944"/>
      <c r="AD119" s="944"/>
      <c r="AE119" s="945"/>
      <c r="AF119" s="946" t="s">
        <v>127</v>
      </c>
      <c r="AG119" s="944"/>
      <c r="AH119" s="944"/>
      <c r="AI119" s="944"/>
      <c r="AJ119" s="945"/>
      <c r="AK119" s="946" t="s">
        <v>127</v>
      </c>
      <c r="AL119" s="944"/>
      <c r="AM119" s="944"/>
      <c r="AN119" s="944"/>
      <c r="AO119" s="945"/>
      <c r="AP119" s="947" t="s">
        <v>127</v>
      </c>
      <c r="AQ119" s="948"/>
      <c r="AR119" s="948"/>
      <c r="AS119" s="948"/>
      <c r="AT119" s="949"/>
      <c r="AU119" s="987"/>
      <c r="AV119" s="988"/>
      <c r="AW119" s="988"/>
      <c r="AX119" s="988"/>
      <c r="AY119" s="988"/>
      <c r="AZ119" s="279" t="s">
        <v>185</v>
      </c>
      <c r="BA119" s="279"/>
      <c r="BB119" s="279"/>
      <c r="BC119" s="279"/>
      <c r="BD119" s="279"/>
      <c r="BE119" s="279"/>
      <c r="BF119" s="279"/>
      <c r="BG119" s="279"/>
      <c r="BH119" s="279"/>
      <c r="BI119" s="279"/>
      <c r="BJ119" s="279"/>
      <c r="BK119" s="279"/>
      <c r="BL119" s="279"/>
      <c r="BM119" s="279"/>
      <c r="BN119" s="279"/>
      <c r="BO119" s="926" t="s">
        <v>457</v>
      </c>
      <c r="BP119" s="927"/>
      <c r="BQ119" s="931">
        <v>49481614</v>
      </c>
      <c r="BR119" s="894"/>
      <c r="BS119" s="894"/>
      <c r="BT119" s="894"/>
      <c r="BU119" s="894"/>
      <c r="BV119" s="894">
        <v>54159455</v>
      </c>
      <c r="BW119" s="894"/>
      <c r="BX119" s="894"/>
      <c r="BY119" s="894"/>
      <c r="BZ119" s="894"/>
      <c r="CA119" s="894">
        <v>56051892</v>
      </c>
      <c r="CB119" s="894"/>
      <c r="CC119" s="894"/>
      <c r="CD119" s="894"/>
      <c r="CE119" s="894"/>
      <c r="CF119" s="792"/>
      <c r="CG119" s="793"/>
      <c r="CH119" s="793"/>
      <c r="CI119" s="793"/>
      <c r="CJ119" s="883"/>
      <c r="CK119" s="981"/>
      <c r="CL119" s="869"/>
      <c r="CM119" s="887" t="s">
        <v>458</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127</v>
      </c>
      <c r="DH119" s="809"/>
      <c r="DI119" s="809"/>
      <c r="DJ119" s="809"/>
      <c r="DK119" s="810"/>
      <c r="DL119" s="811" t="s">
        <v>127</v>
      </c>
      <c r="DM119" s="809"/>
      <c r="DN119" s="809"/>
      <c r="DO119" s="809"/>
      <c r="DP119" s="810"/>
      <c r="DQ119" s="811" t="s">
        <v>127</v>
      </c>
      <c r="DR119" s="809"/>
      <c r="DS119" s="809"/>
      <c r="DT119" s="809"/>
      <c r="DU119" s="810"/>
      <c r="DV119" s="897" t="s">
        <v>127</v>
      </c>
      <c r="DW119" s="898"/>
      <c r="DX119" s="898"/>
      <c r="DY119" s="898"/>
      <c r="DZ119" s="899"/>
    </row>
    <row r="120" spans="1:130" s="248" customFormat="1" ht="26.25" customHeight="1" x14ac:dyDescent="0.15">
      <c r="A120" s="866"/>
      <c r="B120" s="867"/>
      <c r="C120" s="870" t="s">
        <v>435</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127</v>
      </c>
      <c r="AB120" s="826"/>
      <c r="AC120" s="826"/>
      <c r="AD120" s="826"/>
      <c r="AE120" s="827"/>
      <c r="AF120" s="828" t="s">
        <v>127</v>
      </c>
      <c r="AG120" s="826"/>
      <c r="AH120" s="826"/>
      <c r="AI120" s="826"/>
      <c r="AJ120" s="827"/>
      <c r="AK120" s="828" t="s">
        <v>127</v>
      </c>
      <c r="AL120" s="826"/>
      <c r="AM120" s="826"/>
      <c r="AN120" s="826"/>
      <c r="AO120" s="827"/>
      <c r="AP120" s="873" t="s">
        <v>127</v>
      </c>
      <c r="AQ120" s="874"/>
      <c r="AR120" s="874"/>
      <c r="AS120" s="874"/>
      <c r="AT120" s="875"/>
      <c r="AU120" s="932" t="s">
        <v>459</v>
      </c>
      <c r="AV120" s="933"/>
      <c r="AW120" s="933"/>
      <c r="AX120" s="933"/>
      <c r="AY120" s="934"/>
      <c r="AZ120" s="909" t="s">
        <v>460</v>
      </c>
      <c r="BA120" s="854"/>
      <c r="BB120" s="854"/>
      <c r="BC120" s="854"/>
      <c r="BD120" s="854"/>
      <c r="BE120" s="854"/>
      <c r="BF120" s="854"/>
      <c r="BG120" s="854"/>
      <c r="BH120" s="854"/>
      <c r="BI120" s="854"/>
      <c r="BJ120" s="854"/>
      <c r="BK120" s="854"/>
      <c r="BL120" s="854"/>
      <c r="BM120" s="854"/>
      <c r="BN120" s="854"/>
      <c r="BO120" s="854"/>
      <c r="BP120" s="855"/>
      <c r="BQ120" s="910">
        <v>9294966</v>
      </c>
      <c r="BR120" s="891"/>
      <c r="BS120" s="891"/>
      <c r="BT120" s="891"/>
      <c r="BU120" s="891"/>
      <c r="BV120" s="891">
        <v>9547714</v>
      </c>
      <c r="BW120" s="891"/>
      <c r="BX120" s="891"/>
      <c r="BY120" s="891"/>
      <c r="BZ120" s="891"/>
      <c r="CA120" s="891">
        <v>8728305</v>
      </c>
      <c r="CB120" s="891"/>
      <c r="CC120" s="891"/>
      <c r="CD120" s="891"/>
      <c r="CE120" s="891"/>
      <c r="CF120" s="915">
        <v>39.1</v>
      </c>
      <c r="CG120" s="916"/>
      <c r="CH120" s="916"/>
      <c r="CI120" s="916"/>
      <c r="CJ120" s="916"/>
      <c r="CK120" s="917" t="s">
        <v>461</v>
      </c>
      <c r="CL120" s="901"/>
      <c r="CM120" s="901"/>
      <c r="CN120" s="901"/>
      <c r="CO120" s="902"/>
      <c r="CP120" s="921" t="s">
        <v>406</v>
      </c>
      <c r="CQ120" s="922"/>
      <c r="CR120" s="922"/>
      <c r="CS120" s="922"/>
      <c r="CT120" s="922"/>
      <c r="CU120" s="922"/>
      <c r="CV120" s="922"/>
      <c r="CW120" s="922"/>
      <c r="CX120" s="922"/>
      <c r="CY120" s="922"/>
      <c r="CZ120" s="922"/>
      <c r="DA120" s="922"/>
      <c r="DB120" s="922"/>
      <c r="DC120" s="922"/>
      <c r="DD120" s="922"/>
      <c r="DE120" s="922"/>
      <c r="DF120" s="923"/>
      <c r="DG120" s="910" t="s">
        <v>127</v>
      </c>
      <c r="DH120" s="891"/>
      <c r="DI120" s="891"/>
      <c r="DJ120" s="891"/>
      <c r="DK120" s="891"/>
      <c r="DL120" s="891" t="s">
        <v>127</v>
      </c>
      <c r="DM120" s="891"/>
      <c r="DN120" s="891"/>
      <c r="DO120" s="891"/>
      <c r="DP120" s="891"/>
      <c r="DQ120" s="891">
        <v>7321057</v>
      </c>
      <c r="DR120" s="891"/>
      <c r="DS120" s="891"/>
      <c r="DT120" s="891"/>
      <c r="DU120" s="891"/>
      <c r="DV120" s="892">
        <v>32.799999999999997</v>
      </c>
      <c r="DW120" s="892"/>
      <c r="DX120" s="892"/>
      <c r="DY120" s="892"/>
      <c r="DZ120" s="893"/>
    </row>
    <row r="121" spans="1:130" s="248" customFormat="1" ht="26.25" customHeight="1" x14ac:dyDescent="0.15">
      <c r="A121" s="866"/>
      <c r="B121" s="867"/>
      <c r="C121" s="912" t="s">
        <v>462</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127</v>
      </c>
      <c r="AB121" s="826"/>
      <c r="AC121" s="826"/>
      <c r="AD121" s="826"/>
      <c r="AE121" s="827"/>
      <c r="AF121" s="828" t="s">
        <v>127</v>
      </c>
      <c r="AG121" s="826"/>
      <c r="AH121" s="826"/>
      <c r="AI121" s="826"/>
      <c r="AJ121" s="827"/>
      <c r="AK121" s="828" t="s">
        <v>127</v>
      </c>
      <c r="AL121" s="826"/>
      <c r="AM121" s="826"/>
      <c r="AN121" s="826"/>
      <c r="AO121" s="827"/>
      <c r="AP121" s="873" t="s">
        <v>127</v>
      </c>
      <c r="AQ121" s="874"/>
      <c r="AR121" s="874"/>
      <c r="AS121" s="874"/>
      <c r="AT121" s="875"/>
      <c r="AU121" s="935"/>
      <c r="AV121" s="936"/>
      <c r="AW121" s="936"/>
      <c r="AX121" s="936"/>
      <c r="AY121" s="937"/>
      <c r="AZ121" s="861" t="s">
        <v>463</v>
      </c>
      <c r="BA121" s="796"/>
      <c r="BB121" s="796"/>
      <c r="BC121" s="796"/>
      <c r="BD121" s="796"/>
      <c r="BE121" s="796"/>
      <c r="BF121" s="796"/>
      <c r="BG121" s="796"/>
      <c r="BH121" s="796"/>
      <c r="BI121" s="796"/>
      <c r="BJ121" s="796"/>
      <c r="BK121" s="796"/>
      <c r="BL121" s="796"/>
      <c r="BM121" s="796"/>
      <c r="BN121" s="796"/>
      <c r="BO121" s="796"/>
      <c r="BP121" s="797"/>
      <c r="BQ121" s="862">
        <v>7571770</v>
      </c>
      <c r="BR121" s="863"/>
      <c r="BS121" s="863"/>
      <c r="BT121" s="863"/>
      <c r="BU121" s="863"/>
      <c r="BV121" s="863">
        <v>8016116</v>
      </c>
      <c r="BW121" s="863"/>
      <c r="BX121" s="863"/>
      <c r="BY121" s="863"/>
      <c r="BZ121" s="863"/>
      <c r="CA121" s="863">
        <v>8174811</v>
      </c>
      <c r="CB121" s="863"/>
      <c r="CC121" s="863"/>
      <c r="CD121" s="863"/>
      <c r="CE121" s="863"/>
      <c r="CF121" s="924">
        <v>36.6</v>
      </c>
      <c r="CG121" s="925"/>
      <c r="CH121" s="925"/>
      <c r="CI121" s="925"/>
      <c r="CJ121" s="925"/>
      <c r="CK121" s="918"/>
      <c r="CL121" s="904"/>
      <c r="CM121" s="904"/>
      <c r="CN121" s="904"/>
      <c r="CO121" s="905"/>
      <c r="CP121" s="884" t="s">
        <v>464</v>
      </c>
      <c r="CQ121" s="885"/>
      <c r="CR121" s="885"/>
      <c r="CS121" s="885"/>
      <c r="CT121" s="885"/>
      <c r="CU121" s="885"/>
      <c r="CV121" s="885"/>
      <c r="CW121" s="885"/>
      <c r="CX121" s="885"/>
      <c r="CY121" s="885"/>
      <c r="CZ121" s="885"/>
      <c r="DA121" s="885"/>
      <c r="DB121" s="885"/>
      <c r="DC121" s="885"/>
      <c r="DD121" s="885"/>
      <c r="DE121" s="885"/>
      <c r="DF121" s="886"/>
      <c r="DG121" s="862">
        <v>7447</v>
      </c>
      <c r="DH121" s="863"/>
      <c r="DI121" s="863"/>
      <c r="DJ121" s="863"/>
      <c r="DK121" s="863"/>
      <c r="DL121" s="863">
        <v>12745</v>
      </c>
      <c r="DM121" s="863"/>
      <c r="DN121" s="863"/>
      <c r="DO121" s="863"/>
      <c r="DP121" s="863"/>
      <c r="DQ121" s="863">
        <v>16817</v>
      </c>
      <c r="DR121" s="863"/>
      <c r="DS121" s="863"/>
      <c r="DT121" s="863"/>
      <c r="DU121" s="863"/>
      <c r="DV121" s="840">
        <v>0.1</v>
      </c>
      <c r="DW121" s="840"/>
      <c r="DX121" s="840"/>
      <c r="DY121" s="840"/>
      <c r="DZ121" s="841"/>
    </row>
    <row r="122" spans="1:130" s="248" customFormat="1" ht="26.25" customHeight="1" x14ac:dyDescent="0.15">
      <c r="A122" s="866"/>
      <c r="B122" s="867"/>
      <c r="C122" s="870" t="s">
        <v>445</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127</v>
      </c>
      <c r="AB122" s="826"/>
      <c r="AC122" s="826"/>
      <c r="AD122" s="826"/>
      <c r="AE122" s="827"/>
      <c r="AF122" s="828" t="s">
        <v>127</v>
      </c>
      <c r="AG122" s="826"/>
      <c r="AH122" s="826"/>
      <c r="AI122" s="826"/>
      <c r="AJ122" s="827"/>
      <c r="AK122" s="828" t="s">
        <v>127</v>
      </c>
      <c r="AL122" s="826"/>
      <c r="AM122" s="826"/>
      <c r="AN122" s="826"/>
      <c r="AO122" s="827"/>
      <c r="AP122" s="873" t="s">
        <v>127</v>
      </c>
      <c r="AQ122" s="874"/>
      <c r="AR122" s="874"/>
      <c r="AS122" s="874"/>
      <c r="AT122" s="875"/>
      <c r="AU122" s="935"/>
      <c r="AV122" s="936"/>
      <c r="AW122" s="936"/>
      <c r="AX122" s="936"/>
      <c r="AY122" s="937"/>
      <c r="AZ122" s="928" t="s">
        <v>465</v>
      </c>
      <c r="BA122" s="929"/>
      <c r="BB122" s="929"/>
      <c r="BC122" s="929"/>
      <c r="BD122" s="929"/>
      <c r="BE122" s="929"/>
      <c r="BF122" s="929"/>
      <c r="BG122" s="929"/>
      <c r="BH122" s="929"/>
      <c r="BI122" s="929"/>
      <c r="BJ122" s="929"/>
      <c r="BK122" s="929"/>
      <c r="BL122" s="929"/>
      <c r="BM122" s="929"/>
      <c r="BN122" s="929"/>
      <c r="BO122" s="929"/>
      <c r="BP122" s="930"/>
      <c r="BQ122" s="931">
        <v>33504517</v>
      </c>
      <c r="BR122" s="894"/>
      <c r="BS122" s="894"/>
      <c r="BT122" s="894"/>
      <c r="BU122" s="894"/>
      <c r="BV122" s="894">
        <v>34415211</v>
      </c>
      <c r="BW122" s="894"/>
      <c r="BX122" s="894"/>
      <c r="BY122" s="894"/>
      <c r="BZ122" s="894"/>
      <c r="CA122" s="894">
        <v>34512344</v>
      </c>
      <c r="CB122" s="894"/>
      <c r="CC122" s="894"/>
      <c r="CD122" s="894"/>
      <c r="CE122" s="894"/>
      <c r="CF122" s="895">
        <v>154.6</v>
      </c>
      <c r="CG122" s="896"/>
      <c r="CH122" s="896"/>
      <c r="CI122" s="896"/>
      <c r="CJ122" s="896"/>
      <c r="CK122" s="918"/>
      <c r="CL122" s="904"/>
      <c r="CM122" s="904"/>
      <c r="CN122" s="904"/>
      <c r="CO122" s="905"/>
      <c r="CP122" s="884" t="s">
        <v>402</v>
      </c>
      <c r="CQ122" s="885"/>
      <c r="CR122" s="885"/>
      <c r="CS122" s="885"/>
      <c r="CT122" s="885"/>
      <c r="CU122" s="885"/>
      <c r="CV122" s="885"/>
      <c r="CW122" s="885"/>
      <c r="CX122" s="885"/>
      <c r="CY122" s="885"/>
      <c r="CZ122" s="885"/>
      <c r="DA122" s="885"/>
      <c r="DB122" s="885"/>
      <c r="DC122" s="885"/>
      <c r="DD122" s="885"/>
      <c r="DE122" s="885"/>
      <c r="DF122" s="886"/>
      <c r="DG122" s="862" t="s">
        <v>127</v>
      </c>
      <c r="DH122" s="863"/>
      <c r="DI122" s="863"/>
      <c r="DJ122" s="863"/>
      <c r="DK122" s="863"/>
      <c r="DL122" s="863" t="s">
        <v>127</v>
      </c>
      <c r="DM122" s="863"/>
      <c r="DN122" s="863"/>
      <c r="DO122" s="863"/>
      <c r="DP122" s="863"/>
      <c r="DQ122" s="863" t="s">
        <v>127</v>
      </c>
      <c r="DR122" s="863"/>
      <c r="DS122" s="863"/>
      <c r="DT122" s="863"/>
      <c r="DU122" s="863"/>
      <c r="DV122" s="840" t="s">
        <v>127</v>
      </c>
      <c r="DW122" s="840"/>
      <c r="DX122" s="840"/>
      <c r="DY122" s="840"/>
      <c r="DZ122" s="841"/>
    </row>
    <row r="123" spans="1:130" s="248" customFormat="1" ht="26.25" customHeight="1" x14ac:dyDescent="0.15">
      <c r="A123" s="866"/>
      <c r="B123" s="867"/>
      <c r="C123" s="870" t="s">
        <v>451</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127</v>
      </c>
      <c r="AB123" s="826"/>
      <c r="AC123" s="826"/>
      <c r="AD123" s="826"/>
      <c r="AE123" s="827"/>
      <c r="AF123" s="828" t="s">
        <v>127</v>
      </c>
      <c r="AG123" s="826"/>
      <c r="AH123" s="826"/>
      <c r="AI123" s="826"/>
      <c r="AJ123" s="827"/>
      <c r="AK123" s="828" t="s">
        <v>127</v>
      </c>
      <c r="AL123" s="826"/>
      <c r="AM123" s="826"/>
      <c r="AN123" s="826"/>
      <c r="AO123" s="827"/>
      <c r="AP123" s="873" t="s">
        <v>127</v>
      </c>
      <c r="AQ123" s="874"/>
      <c r="AR123" s="874"/>
      <c r="AS123" s="874"/>
      <c r="AT123" s="875"/>
      <c r="AU123" s="938"/>
      <c r="AV123" s="939"/>
      <c r="AW123" s="939"/>
      <c r="AX123" s="939"/>
      <c r="AY123" s="939"/>
      <c r="AZ123" s="279" t="s">
        <v>185</v>
      </c>
      <c r="BA123" s="279"/>
      <c r="BB123" s="279"/>
      <c r="BC123" s="279"/>
      <c r="BD123" s="279"/>
      <c r="BE123" s="279"/>
      <c r="BF123" s="279"/>
      <c r="BG123" s="279"/>
      <c r="BH123" s="279"/>
      <c r="BI123" s="279"/>
      <c r="BJ123" s="279"/>
      <c r="BK123" s="279"/>
      <c r="BL123" s="279"/>
      <c r="BM123" s="279"/>
      <c r="BN123" s="279"/>
      <c r="BO123" s="926" t="s">
        <v>466</v>
      </c>
      <c r="BP123" s="927"/>
      <c r="BQ123" s="881">
        <v>50371253</v>
      </c>
      <c r="BR123" s="882"/>
      <c r="BS123" s="882"/>
      <c r="BT123" s="882"/>
      <c r="BU123" s="882"/>
      <c r="BV123" s="882">
        <v>51979041</v>
      </c>
      <c r="BW123" s="882"/>
      <c r="BX123" s="882"/>
      <c r="BY123" s="882"/>
      <c r="BZ123" s="882"/>
      <c r="CA123" s="882">
        <v>51415460</v>
      </c>
      <c r="CB123" s="882"/>
      <c r="CC123" s="882"/>
      <c r="CD123" s="882"/>
      <c r="CE123" s="882"/>
      <c r="CF123" s="792"/>
      <c r="CG123" s="793"/>
      <c r="CH123" s="793"/>
      <c r="CI123" s="793"/>
      <c r="CJ123" s="883"/>
      <c r="CK123" s="918"/>
      <c r="CL123" s="904"/>
      <c r="CM123" s="904"/>
      <c r="CN123" s="904"/>
      <c r="CO123" s="905"/>
      <c r="CP123" s="884" t="s">
        <v>467</v>
      </c>
      <c r="CQ123" s="885"/>
      <c r="CR123" s="885"/>
      <c r="CS123" s="885"/>
      <c r="CT123" s="885"/>
      <c r="CU123" s="885"/>
      <c r="CV123" s="885"/>
      <c r="CW123" s="885"/>
      <c r="CX123" s="885"/>
      <c r="CY123" s="885"/>
      <c r="CZ123" s="885"/>
      <c r="DA123" s="885"/>
      <c r="DB123" s="885"/>
      <c r="DC123" s="885"/>
      <c r="DD123" s="885"/>
      <c r="DE123" s="885"/>
      <c r="DF123" s="886"/>
      <c r="DG123" s="825" t="s">
        <v>127</v>
      </c>
      <c r="DH123" s="826"/>
      <c r="DI123" s="826"/>
      <c r="DJ123" s="826"/>
      <c r="DK123" s="827"/>
      <c r="DL123" s="828" t="s">
        <v>387</v>
      </c>
      <c r="DM123" s="826"/>
      <c r="DN123" s="826"/>
      <c r="DO123" s="826"/>
      <c r="DP123" s="827"/>
      <c r="DQ123" s="828" t="s">
        <v>127</v>
      </c>
      <c r="DR123" s="826"/>
      <c r="DS123" s="826"/>
      <c r="DT123" s="826"/>
      <c r="DU123" s="827"/>
      <c r="DV123" s="873" t="s">
        <v>127</v>
      </c>
      <c r="DW123" s="874"/>
      <c r="DX123" s="874"/>
      <c r="DY123" s="874"/>
      <c r="DZ123" s="875"/>
    </row>
    <row r="124" spans="1:130" s="248" customFormat="1" ht="26.25" customHeight="1" thickBot="1" x14ac:dyDescent="0.2">
      <c r="A124" s="866"/>
      <c r="B124" s="867"/>
      <c r="C124" s="870" t="s">
        <v>454</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127</v>
      </c>
      <c r="AB124" s="826"/>
      <c r="AC124" s="826"/>
      <c r="AD124" s="826"/>
      <c r="AE124" s="827"/>
      <c r="AF124" s="828" t="s">
        <v>127</v>
      </c>
      <c r="AG124" s="826"/>
      <c r="AH124" s="826"/>
      <c r="AI124" s="826"/>
      <c r="AJ124" s="827"/>
      <c r="AK124" s="828" t="s">
        <v>127</v>
      </c>
      <c r="AL124" s="826"/>
      <c r="AM124" s="826"/>
      <c r="AN124" s="826"/>
      <c r="AO124" s="827"/>
      <c r="AP124" s="873" t="s">
        <v>387</v>
      </c>
      <c r="AQ124" s="874"/>
      <c r="AR124" s="874"/>
      <c r="AS124" s="874"/>
      <c r="AT124" s="875"/>
      <c r="AU124" s="876" t="s">
        <v>468</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387</v>
      </c>
      <c r="BR124" s="880"/>
      <c r="BS124" s="880"/>
      <c r="BT124" s="880"/>
      <c r="BU124" s="880"/>
      <c r="BV124" s="880">
        <v>10.1</v>
      </c>
      <c r="BW124" s="880"/>
      <c r="BX124" s="880"/>
      <c r="BY124" s="880"/>
      <c r="BZ124" s="880"/>
      <c r="CA124" s="880">
        <v>20.7</v>
      </c>
      <c r="CB124" s="880"/>
      <c r="CC124" s="880"/>
      <c r="CD124" s="880"/>
      <c r="CE124" s="880"/>
      <c r="CF124" s="770"/>
      <c r="CG124" s="771"/>
      <c r="CH124" s="771"/>
      <c r="CI124" s="771"/>
      <c r="CJ124" s="911"/>
      <c r="CK124" s="919"/>
      <c r="CL124" s="919"/>
      <c r="CM124" s="919"/>
      <c r="CN124" s="919"/>
      <c r="CO124" s="920"/>
      <c r="CP124" s="884" t="s">
        <v>469</v>
      </c>
      <c r="CQ124" s="885"/>
      <c r="CR124" s="885"/>
      <c r="CS124" s="885"/>
      <c r="CT124" s="885"/>
      <c r="CU124" s="885"/>
      <c r="CV124" s="885"/>
      <c r="CW124" s="885"/>
      <c r="CX124" s="885"/>
      <c r="CY124" s="885"/>
      <c r="CZ124" s="885"/>
      <c r="DA124" s="885"/>
      <c r="DB124" s="885"/>
      <c r="DC124" s="885"/>
      <c r="DD124" s="885"/>
      <c r="DE124" s="885"/>
      <c r="DF124" s="886"/>
      <c r="DG124" s="808">
        <v>7546110</v>
      </c>
      <c r="DH124" s="809"/>
      <c r="DI124" s="809"/>
      <c r="DJ124" s="809"/>
      <c r="DK124" s="810"/>
      <c r="DL124" s="811">
        <v>7643022</v>
      </c>
      <c r="DM124" s="809"/>
      <c r="DN124" s="809"/>
      <c r="DO124" s="809"/>
      <c r="DP124" s="810"/>
      <c r="DQ124" s="811" t="s">
        <v>127</v>
      </c>
      <c r="DR124" s="809"/>
      <c r="DS124" s="809"/>
      <c r="DT124" s="809"/>
      <c r="DU124" s="810"/>
      <c r="DV124" s="897" t="s">
        <v>387</v>
      </c>
      <c r="DW124" s="898"/>
      <c r="DX124" s="898"/>
      <c r="DY124" s="898"/>
      <c r="DZ124" s="899"/>
    </row>
    <row r="125" spans="1:130" s="248" customFormat="1" ht="26.25" customHeight="1" x14ac:dyDescent="0.15">
      <c r="A125" s="866"/>
      <c r="B125" s="867"/>
      <c r="C125" s="870" t="s">
        <v>456</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127</v>
      </c>
      <c r="AB125" s="826"/>
      <c r="AC125" s="826"/>
      <c r="AD125" s="826"/>
      <c r="AE125" s="827"/>
      <c r="AF125" s="828" t="s">
        <v>387</v>
      </c>
      <c r="AG125" s="826"/>
      <c r="AH125" s="826"/>
      <c r="AI125" s="826"/>
      <c r="AJ125" s="827"/>
      <c r="AK125" s="828" t="s">
        <v>127</v>
      </c>
      <c r="AL125" s="826"/>
      <c r="AM125" s="826"/>
      <c r="AN125" s="826"/>
      <c r="AO125" s="827"/>
      <c r="AP125" s="873" t="s">
        <v>127</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470</v>
      </c>
      <c r="CL125" s="901"/>
      <c r="CM125" s="901"/>
      <c r="CN125" s="901"/>
      <c r="CO125" s="902"/>
      <c r="CP125" s="909" t="s">
        <v>471</v>
      </c>
      <c r="CQ125" s="854"/>
      <c r="CR125" s="854"/>
      <c r="CS125" s="854"/>
      <c r="CT125" s="854"/>
      <c r="CU125" s="854"/>
      <c r="CV125" s="854"/>
      <c r="CW125" s="854"/>
      <c r="CX125" s="854"/>
      <c r="CY125" s="854"/>
      <c r="CZ125" s="854"/>
      <c r="DA125" s="854"/>
      <c r="DB125" s="854"/>
      <c r="DC125" s="854"/>
      <c r="DD125" s="854"/>
      <c r="DE125" s="854"/>
      <c r="DF125" s="855"/>
      <c r="DG125" s="910" t="s">
        <v>127</v>
      </c>
      <c r="DH125" s="891"/>
      <c r="DI125" s="891"/>
      <c r="DJ125" s="891"/>
      <c r="DK125" s="891"/>
      <c r="DL125" s="891" t="s">
        <v>127</v>
      </c>
      <c r="DM125" s="891"/>
      <c r="DN125" s="891"/>
      <c r="DO125" s="891"/>
      <c r="DP125" s="891"/>
      <c r="DQ125" s="891" t="s">
        <v>127</v>
      </c>
      <c r="DR125" s="891"/>
      <c r="DS125" s="891"/>
      <c r="DT125" s="891"/>
      <c r="DU125" s="891"/>
      <c r="DV125" s="892" t="s">
        <v>387</v>
      </c>
      <c r="DW125" s="892"/>
      <c r="DX125" s="892"/>
      <c r="DY125" s="892"/>
      <c r="DZ125" s="893"/>
    </row>
    <row r="126" spans="1:130" s="248" customFormat="1" ht="26.25" customHeight="1" thickBot="1" x14ac:dyDescent="0.2">
      <c r="A126" s="866"/>
      <c r="B126" s="867"/>
      <c r="C126" s="870" t="s">
        <v>458</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387</v>
      </c>
      <c r="AB126" s="826"/>
      <c r="AC126" s="826"/>
      <c r="AD126" s="826"/>
      <c r="AE126" s="827"/>
      <c r="AF126" s="828" t="s">
        <v>472</v>
      </c>
      <c r="AG126" s="826"/>
      <c r="AH126" s="826"/>
      <c r="AI126" s="826"/>
      <c r="AJ126" s="827"/>
      <c r="AK126" s="828" t="s">
        <v>127</v>
      </c>
      <c r="AL126" s="826"/>
      <c r="AM126" s="826"/>
      <c r="AN126" s="826"/>
      <c r="AO126" s="827"/>
      <c r="AP126" s="873" t="s">
        <v>387</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473</v>
      </c>
      <c r="CQ126" s="796"/>
      <c r="CR126" s="796"/>
      <c r="CS126" s="796"/>
      <c r="CT126" s="796"/>
      <c r="CU126" s="796"/>
      <c r="CV126" s="796"/>
      <c r="CW126" s="796"/>
      <c r="CX126" s="796"/>
      <c r="CY126" s="796"/>
      <c r="CZ126" s="796"/>
      <c r="DA126" s="796"/>
      <c r="DB126" s="796"/>
      <c r="DC126" s="796"/>
      <c r="DD126" s="796"/>
      <c r="DE126" s="796"/>
      <c r="DF126" s="797"/>
      <c r="DG126" s="862">
        <v>1138154</v>
      </c>
      <c r="DH126" s="863"/>
      <c r="DI126" s="863"/>
      <c r="DJ126" s="863"/>
      <c r="DK126" s="863"/>
      <c r="DL126" s="863" t="s">
        <v>127</v>
      </c>
      <c r="DM126" s="863"/>
      <c r="DN126" s="863"/>
      <c r="DO126" s="863"/>
      <c r="DP126" s="863"/>
      <c r="DQ126" s="863" t="s">
        <v>387</v>
      </c>
      <c r="DR126" s="863"/>
      <c r="DS126" s="863"/>
      <c r="DT126" s="863"/>
      <c r="DU126" s="863"/>
      <c r="DV126" s="840" t="s">
        <v>127</v>
      </c>
      <c r="DW126" s="840"/>
      <c r="DX126" s="840"/>
      <c r="DY126" s="840"/>
      <c r="DZ126" s="841"/>
    </row>
    <row r="127" spans="1:130" s="248" customFormat="1" ht="26.25" customHeight="1" x14ac:dyDescent="0.15">
      <c r="A127" s="868"/>
      <c r="B127" s="869"/>
      <c r="C127" s="887" t="s">
        <v>474</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387</v>
      </c>
      <c r="AB127" s="826"/>
      <c r="AC127" s="826"/>
      <c r="AD127" s="826"/>
      <c r="AE127" s="827"/>
      <c r="AF127" s="828" t="s">
        <v>387</v>
      </c>
      <c r="AG127" s="826"/>
      <c r="AH127" s="826"/>
      <c r="AI127" s="826"/>
      <c r="AJ127" s="827"/>
      <c r="AK127" s="828" t="s">
        <v>387</v>
      </c>
      <c r="AL127" s="826"/>
      <c r="AM127" s="826"/>
      <c r="AN127" s="826"/>
      <c r="AO127" s="827"/>
      <c r="AP127" s="873" t="s">
        <v>127</v>
      </c>
      <c r="AQ127" s="874"/>
      <c r="AR127" s="874"/>
      <c r="AS127" s="874"/>
      <c r="AT127" s="875"/>
      <c r="AU127" s="284"/>
      <c r="AV127" s="284"/>
      <c r="AW127" s="284"/>
      <c r="AX127" s="890" t="s">
        <v>475</v>
      </c>
      <c r="AY127" s="858"/>
      <c r="AZ127" s="858"/>
      <c r="BA127" s="858"/>
      <c r="BB127" s="858"/>
      <c r="BC127" s="858"/>
      <c r="BD127" s="858"/>
      <c r="BE127" s="859"/>
      <c r="BF127" s="857" t="s">
        <v>476</v>
      </c>
      <c r="BG127" s="858"/>
      <c r="BH127" s="858"/>
      <c r="BI127" s="858"/>
      <c r="BJ127" s="858"/>
      <c r="BK127" s="858"/>
      <c r="BL127" s="859"/>
      <c r="BM127" s="857" t="s">
        <v>477</v>
      </c>
      <c r="BN127" s="858"/>
      <c r="BO127" s="858"/>
      <c r="BP127" s="858"/>
      <c r="BQ127" s="858"/>
      <c r="BR127" s="858"/>
      <c r="BS127" s="859"/>
      <c r="BT127" s="857" t="s">
        <v>478</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479</v>
      </c>
      <c r="CQ127" s="796"/>
      <c r="CR127" s="796"/>
      <c r="CS127" s="796"/>
      <c r="CT127" s="796"/>
      <c r="CU127" s="796"/>
      <c r="CV127" s="796"/>
      <c r="CW127" s="796"/>
      <c r="CX127" s="796"/>
      <c r="CY127" s="796"/>
      <c r="CZ127" s="796"/>
      <c r="DA127" s="796"/>
      <c r="DB127" s="796"/>
      <c r="DC127" s="796"/>
      <c r="DD127" s="796"/>
      <c r="DE127" s="796"/>
      <c r="DF127" s="797"/>
      <c r="DG127" s="862" t="s">
        <v>127</v>
      </c>
      <c r="DH127" s="863"/>
      <c r="DI127" s="863"/>
      <c r="DJ127" s="863"/>
      <c r="DK127" s="863"/>
      <c r="DL127" s="863" t="s">
        <v>387</v>
      </c>
      <c r="DM127" s="863"/>
      <c r="DN127" s="863"/>
      <c r="DO127" s="863"/>
      <c r="DP127" s="863"/>
      <c r="DQ127" s="863" t="s">
        <v>387</v>
      </c>
      <c r="DR127" s="863"/>
      <c r="DS127" s="863"/>
      <c r="DT127" s="863"/>
      <c r="DU127" s="863"/>
      <c r="DV127" s="840" t="s">
        <v>472</v>
      </c>
      <c r="DW127" s="840"/>
      <c r="DX127" s="840"/>
      <c r="DY127" s="840"/>
      <c r="DZ127" s="841"/>
    </row>
    <row r="128" spans="1:130" s="248" customFormat="1" ht="26.25" customHeight="1" thickBot="1" x14ac:dyDescent="0.2">
      <c r="A128" s="842" t="s">
        <v>480</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481</v>
      </c>
      <c r="X128" s="844"/>
      <c r="Y128" s="844"/>
      <c r="Z128" s="845"/>
      <c r="AA128" s="846">
        <v>734968</v>
      </c>
      <c r="AB128" s="847"/>
      <c r="AC128" s="847"/>
      <c r="AD128" s="847"/>
      <c r="AE128" s="848"/>
      <c r="AF128" s="849">
        <v>787238</v>
      </c>
      <c r="AG128" s="847"/>
      <c r="AH128" s="847"/>
      <c r="AI128" s="847"/>
      <c r="AJ128" s="848"/>
      <c r="AK128" s="849">
        <v>677336</v>
      </c>
      <c r="AL128" s="847"/>
      <c r="AM128" s="847"/>
      <c r="AN128" s="847"/>
      <c r="AO128" s="848"/>
      <c r="AP128" s="850"/>
      <c r="AQ128" s="851"/>
      <c r="AR128" s="851"/>
      <c r="AS128" s="851"/>
      <c r="AT128" s="852"/>
      <c r="AU128" s="284"/>
      <c r="AV128" s="284"/>
      <c r="AW128" s="284"/>
      <c r="AX128" s="853" t="s">
        <v>482</v>
      </c>
      <c r="AY128" s="854"/>
      <c r="AZ128" s="854"/>
      <c r="BA128" s="854"/>
      <c r="BB128" s="854"/>
      <c r="BC128" s="854"/>
      <c r="BD128" s="854"/>
      <c r="BE128" s="855"/>
      <c r="BF128" s="832" t="s">
        <v>387</v>
      </c>
      <c r="BG128" s="833"/>
      <c r="BH128" s="833"/>
      <c r="BI128" s="833"/>
      <c r="BJ128" s="833"/>
      <c r="BK128" s="833"/>
      <c r="BL128" s="856"/>
      <c r="BM128" s="832">
        <v>12.1</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483</v>
      </c>
      <c r="CQ128" s="774"/>
      <c r="CR128" s="774"/>
      <c r="CS128" s="774"/>
      <c r="CT128" s="774"/>
      <c r="CU128" s="774"/>
      <c r="CV128" s="774"/>
      <c r="CW128" s="774"/>
      <c r="CX128" s="774"/>
      <c r="CY128" s="774"/>
      <c r="CZ128" s="774"/>
      <c r="DA128" s="774"/>
      <c r="DB128" s="774"/>
      <c r="DC128" s="774"/>
      <c r="DD128" s="774"/>
      <c r="DE128" s="774"/>
      <c r="DF128" s="775"/>
      <c r="DG128" s="836" t="s">
        <v>472</v>
      </c>
      <c r="DH128" s="837"/>
      <c r="DI128" s="837"/>
      <c r="DJ128" s="837"/>
      <c r="DK128" s="837"/>
      <c r="DL128" s="837" t="s">
        <v>127</v>
      </c>
      <c r="DM128" s="837"/>
      <c r="DN128" s="837"/>
      <c r="DO128" s="837"/>
      <c r="DP128" s="837"/>
      <c r="DQ128" s="837" t="s">
        <v>387</v>
      </c>
      <c r="DR128" s="837"/>
      <c r="DS128" s="837"/>
      <c r="DT128" s="837"/>
      <c r="DU128" s="837"/>
      <c r="DV128" s="838" t="s">
        <v>472</v>
      </c>
      <c r="DW128" s="838"/>
      <c r="DX128" s="838"/>
      <c r="DY128" s="838"/>
      <c r="DZ128" s="839"/>
    </row>
    <row r="129" spans="1:131" s="248" customFormat="1" ht="26.25" customHeight="1" x14ac:dyDescent="0.15">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484</v>
      </c>
      <c r="X129" s="823"/>
      <c r="Y129" s="823"/>
      <c r="Z129" s="824"/>
      <c r="AA129" s="825">
        <v>23892395</v>
      </c>
      <c r="AB129" s="826"/>
      <c r="AC129" s="826"/>
      <c r="AD129" s="826"/>
      <c r="AE129" s="827"/>
      <c r="AF129" s="828">
        <v>23942080</v>
      </c>
      <c r="AG129" s="826"/>
      <c r="AH129" s="826"/>
      <c r="AI129" s="826"/>
      <c r="AJ129" s="827"/>
      <c r="AK129" s="828">
        <v>24814795</v>
      </c>
      <c r="AL129" s="826"/>
      <c r="AM129" s="826"/>
      <c r="AN129" s="826"/>
      <c r="AO129" s="827"/>
      <c r="AP129" s="829"/>
      <c r="AQ129" s="830"/>
      <c r="AR129" s="830"/>
      <c r="AS129" s="830"/>
      <c r="AT129" s="831"/>
      <c r="AU129" s="286"/>
      <c r="AV129" s="286"/>
      <c r="AW129" s="286"/>
      <c r="AX129" s="795" t="s">
        <v>485</v>
      </c>
      <c r="AY129" s="796"/>
      <c r="AZ129" s="796"/>
      <c r="BA129" s="796"/>
      <c r="BB129" s="796"/>
      <c r="BC129" s="796"/>
      <c r="BD129" s="796"/>
      <c r="BE129" s="797"/>
      <c r="BF129" s="815" t="s">
        <v>472</v>
      </c>
      <c r="BG129" s="816"/>
      <c r="BH129" s="816"/>
      <c r="BI129" s="816"/>
      <c r="BJ129" s="816"/>
      <c r="BK129" s="816"/>
      <c r="BL129" s="817"/>
      <c r="BM129" s="815">
        <v>17.100000000000001</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486</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487</v>
      </c>
      <c r="X130" s="823"/>
      <c r="Y130" s="823"/>
      <c r="Z130" s="824"/>
      <c r="AA130" s="825">
        <v>2557120</v>
      </c>
      <c r="AB130" s="826"/>
      <c r="AC130" s="826"/>
      <c r="AD130" s="826"/>
      <c r="AE130" s="827"/>
      <c r="AF130" s="828">
        <v>2459048</v>
      </c>
      <c r="AG130" s="826"/>
      <c r="AH130" s="826"/>
      <c r="AI130" s="826"/>
      <c r="AJ130" s="827"/>
      <c r="AK130" s="828">
        <v>2494283</v>
      </c>
      <c r="AL130" s="826"/>
      <c r="AM130" s="826"/>
      <c r="AN130" s="826"/>
      <c r="AO130" s="827"/>
      <c r="AP130" s="829"/>
      <c r="AQ130" s="830"/>
      <c r="AR130" s="830"/>
      <c r="AS130" s="830"/>
      <c r="AT130" s="831"/>
      <c r="AU130" s="286"/>
      <c r="AV130" s="286"/>
      <c r="AW130" s="286"/>
      <c r="AX130" s="795" t="s">
        <v>488</v>
      </c>
      <c r="AY130" s="796"/>
      <c r="AZ130" s="796"/>
      <c r="BA130" s="796"/>
      <c r="BB130" s="796"/>
      <c r="BC130" s="796"/>
      <c r="BD130" s="796"/>
      <c r="BE130" s="797"/>
      <c r="BF130" s="798">
        <v>2.2999999999999998</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489</v>
      </c>
      <c r="X131" s="806"/>
      <c r="Y131" s="806"/>
      <c r="Z131" s="807"/>
      <c r="AA131" s="808">
        <v>21335275</v>
      </c>
      <c r="AB131" s="809"/>
      <c r="AC131" s="809"/>
      <c r="AD131" s="809"/>
      <c r="AE131" s="810"/>
      <c r="AF131" s="811">
        <v>21483032</v>
      </c>
      <c r="AG131" s="809"/>
      <c r="AH131" s="809"/>
      <c r="AI131" s="809"/>
      <c r="AJ131" s="810"/>
      <c r="AK131" s="811">
        <v>22320512</v>
      </c>
      <c r="AL131" s="809"/>
      <c r="AM131" s="809"/>
      <c r="AN131" s="809"/>
      <c r="AO131" s="810"/>
      <c r="AP131" s="812"/>
      <c r="AQ131" s="813"/>
      <c r="AR131" s="813"/>
      <c r="AS131" s="813"/>
      <c r="AT131" s="814"/>
      <c r="AU131" s="286"/>
      <c r="AV131" s="286"/>
      <c r="AW131" s="286"/>
      <c r="AX131" s="773" t="s">
        <v>490</v>
      </c>
      <c r="AY131" s="774"/>
      <c r="AZ131" s="774"/>
      <c r="BA131" s="774"/>
      <c r="BB131" s="774"/>
      <c r="BC131" s="774"/>
      <c r="BD131" s="774"/>
      <c r="BE131" s="775"/>
      <c r="BF131" s="776">
        <v>20.7</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491</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492</v>
      </c>
      <c r="W132" s="786"/>
      <c r="X132" s="786"/>
      <c r="Y132" s="786"/>
      <c r="Z132" s="787"/>
      <c r="AA132" s="788">
        <v>0.70888704300000005</v>
      </c>
      <c r="AB132" s="789"/>
      <c r="AC132" s="789"/>
      <c r="AD132" s="789"/>
      <c r="AE132" s="790"/>
      <c r="AF132" s="791">
        <v>2.4917479060000001</v>
      </c>
      <c r="AG132" s="789"/>
      <c r="AH132" s="789"/>
      <c r="AI132" s="789"/>
      <c r="AJ132" s="790"/>
      <c r="AK132" s="791">
        <v>3.9692413869999998</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493</v>
      </c>
      <c r="W133" s="765"/>
      <c r="X133" s="765"/>
      <c r="Y133" s="765"/>
      <c r="Z133" s="766"/>
      <c r="AA133" s="767">
        <v>0.7</v>
      </c>
      <c r="AB133" s="768"/>
      <c r="AC133" s="768"/>
      <c r="AD133" s="768"/>
      <c r="AE133" s="769"/>
      <c r="AF133" s="767">
        <v>1.6</v>
      </c>
      <c r="AG133" s="768"/>
      <c r="AH133" s="768"/>
      <c r="AI133" s="768"/>
      <c r="AJ133" s="769"/>
      <c r="AK133" s="767">
        <v>2.2999999999999998</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m9m8Cvc23hp2pFcfJnj4cPF5EsvlbwWUo/xtWz7NgGmwbrtmnDfQ6+1Xx/XUnawrg3JZ9DWSjde3wjp/qz4X6Q==" saltValue="TFZEgi/BdQ+0LzUTFg0sA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kn/6jMbmW9SiCIqRROQGEhdTCMUuC3m7tfuCRBeAdSNq/O3Z7S7Ic2SOOLN1CbUnufhnyN1lL1xS0d5+bu1D4A==" saltValue="3UzDyj3Gz4DI+ix/k/A+e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068eWUgPjyAhL9LSskB7PANxTIQQMCp+9vKKw9Ew0PXZYN5aLXXA/phd8nIiHmI45AkmPKymmRi996u8eIVSNA==" saltValue="eut+IuLNIsK3OUUzsse7G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497</v>
      </c>
      <c r="AP7" s="305"/>
      <c r="AQ7" s="306" t="s">
        <v>498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499</v>
      </c>
      <c r="AQ8" s="312" t="s">
        <v>500</v>
      </c>
      <c r="AR8" s="313" t="s">
        <v>501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502</v>
      </c>
      <c r="AL9" s="1190"/>
      <c r="AM9" s="1190"/>
      <c r="AN9" s="1191"/>
      <c r="AO9" s="314">
        <v>6833783</v>
      </c>
      <c r="AP9" s="314">
        <v>52907</v>
      </c>
      <c r="AQ9" s="315">
        <v>63345</v>
      </c>
      <c r="AR9" s="316">
        <v>-16.5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503</v>
      </c>
      <c r="AL10" s="1190"/>
      <c r="AM10" s="1190"/>
      <c r="AN10" s="1191"/>
      <c r="AO10" s="317">
        <v>221271</v>
      </c>
      <c r="AP10" s="317">
        <v>1713</v>
      </c>
      <c r="AQ10" s="318">
        <v>4099</v>
      </c>
      <c r="AR10" s="319">
        <v>-58.2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504</v>
      </c>
      <c r="AL11" s="1190"/>
      <c r="AM11" s="1190"/>
      <c r="AN11" s="1191"/>
      <c r="AO11" s="317">
        <v>50493</v>
      </c>
      <c r="AP11" s="317">
        <v>391</v>
      </c>
      <c r="AQ11" s="318">
        <v>1825</v>
      </c>
      <c r="AR11" s="319">
        <v>-78.599999999999994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505</v>
      </c>
      <c r="AL12" s="1190"/>
      <c r="AM12" s="1190"/>
      <c r="AN12" s="1191"/>
      <c r="AO12" s="317" t="s">
        <v>506</v>
      </c>
      <c r="AP12" s="317" t="s">
        <v>506</v>
      </c>
      <c r="AQ12" s="318">
        <v>40</v>
      </c>
      <c r="AR12" s="319" t="s">
        <v>506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507</v>
      </c>
      <c r="AL13" s="1190"/>
      <c r="AM13" s="1190"/>
      <c r="AN13" s="1191"/>
      <c r="AO13" s="317">
        <v>288516</v>
      </c>
      <c r="AP13" s="317">
        <v>2234</v>
      </c>
      <c r="AQ13" s="318">
        <v>1974</v>
      </c>
      <c r="AR13" s="319">
        <v>13.2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508</v>
      </c>
      <c r="AL14" s="1190"/>
      <c r="AM14" s="1190"/>
      <c r="AN14" s="1191"/>
      <c r="AO14" s="317">
        <v>123209</v>
      </c>
      <c r="AP14" s="317">
        <v>954</v>
      </c>
      <c r="AQ14" s="318">
        <v>1633</v>
      </c>
      <c r="AR14" s="319">
        <v>-41.6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509</v>
      </c>
      <c r="AL15" s="1193"/>
      <c r="AM15" s="1193"/>
      <c r="AN15" s="1194"/>
      <c r="AO15" s="317">
        <v>-423015</v>
      </c>
      <c r="AP15" s="317">
        <v>-3275</v>
      </c>
      <c r="AQ15" s="318">
        <v>-4020</v>
      </c>
      <c r="AR15" s="319">
        <v>-18.5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185</v>
      </c>
      <c r="AL16" s="1193"/>
      <c r="AM16" s="1193"/>
      <c r="AN16" s="1194"/>
      <c r="AO16" s="317">
        <v>7094257</v>
      </c>
      <c r="AP16" s="317">
        <v>54924</v>
      </c>
      <c r="AQ16" s="318">
        <v>68896</v>
      </c>
      <c r="AR16" s="319">
        <v>-20.3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511</v>
      </c>
      <c r="AP20" s="326" t="s">
        <v>512</v>
      </c>
      <c r="AQ20" s="327" t="s">
        <v>513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514</v>
      </c>
      <c r="AL21" s="1196"/>
      <c r="AM21" s="1196"/>
      <c r="AN21" s="1197"/>
      <c r="AO21" s="330">
        <v>5.22</v>
      </c>
      <c r="AP21" s="331">
        <v>6.55</v>
      </c>
      <c r="AQ21" s="332">
        <v>-1.33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515</v>
      </c>
      <c r="AL22" s="1196"/>
      <c r="AM22" s="1196"/>
      <c r="AN22" s="1197"/>
      <c r="AO22" s="335">
        <v>99.7</v>
      </c>
      <c r="AP22" s="336">
        <v>99.7</v>
      </c>
      <c r="AQ22" s="337">
        <v>0</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497</v>
      </c>
      <c r="AP30" s="305"/>
      <c r="AQ30" s="306" t="s">
        <v>498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499</v>
      </c>
      <c r="AQ31" s="312" t="s">
        <v>500</v>
      </c>
      <c r="AR31" s="313" t="s">
        <v>501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519</v>
      </c>
      <c r="AL32" s="1179"/>
      <c r="AM32" s="1179"/>
      <c r="AN32" s="1180"/>
      <c r="AO32" s="345">
        <v>2082939</v>
      </c>
      <c r="AP32" s="345">
        <v>16126</v>
      </c>
      <c r="AQ32" s="346">
        <v>35933</v>
      </c>
      <c r="AR32" s="347">
        <v>-55.1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520</v>
      </c>
      <c r="AL33" s="1179"/>
      <c r="AM33" s="1179"/>
      <c r="AN33" s="1180"/>
      <c r="AO33" s="345" t="s">
        <v>506</v>
      </c>
      <c r="AP33" s="345" t="s">
        <v>506</v>
      </c>
      <c r="AQ33" s="346" t="s">
        <v>506</v>
      </c>
      <c r="AR33" s="347" t="s">
        <v>506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521</v>
      </c>
      <c r="AL34" s="1179"/>
      <c r="AM34" s="1179"/>
      <c r="AN34" s="1180"/>
      <c r="AO34" s="345" t="s">
        <v>506</v>
      </c>
      <c r="AP34" s="345" t="s">
        <v>506</v>
      </c>
      <c r="AQ34" s="346">
        <v>14</v>
      </c>
      <c r="AR34" s="347" t="s">
        <v>506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522</v>
      </c>
      <c r="AL35" s="1179"/>
      <c r="AM35" s="1179"/>
      <c r="AN35" s="1180"/>
      <c r="AO35" s="345">
        <v>487839</v>
      </c>
      <c r="AP35" s="345">
        <v>3777</v>
      </c>
      <c r="AQ35" s="346">
        <v>11386</v>
      </c>
      <c r="AR35" s="347">
        <v>-66.8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523</v>
      </c>
      <c r="AL36" s="1179"/>
      <c r="AM36" s="1179"/>
      <c r="AN36" s="1180"/>
      <c r="AO36" s="345">
        <v>1486796</v>
      </c>
      <c r="AP36" s="345">
        <v>11511</v>
      </c>
      <c r="AQ36" s="346">
        <v>1734</v>
      </c>
      <c r="AR36" s="347">
        <v>563.79999999999995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524</v>
      </c>
      <c r="AL37" s="1179"/>
      <c r="AM37" s="1179"/>
      <c r="AN37" s="1180"/>
      <c r="AO37" s="345" t="s">
        <v>506</v>
      </c>
      <c r="AP37" s="345" t="s">
        <v>506</v>
      </c>
      <c r="AQ37" s="346">
        <v>495</v>
      </c>
      <c r="AR37" s="347" t="s">
        <v>506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525</v>
      </c>
      <c r="AL38" s="1176"/>
      <c r="AM38" s="1176"/>
      <c r="AN38" s="1177"/>
      <c r="AO38" s="348" t="s">
        <v>506</v>
      </c>
      <c r="AP38" s="348" t="s">
        <v>506</v>
      </c>
      <c r="AQ38" s="349">
        <v>1</v>
      </c>
      <c r="AR38" s="337" t="s">
        <v>506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526</v>
      </c>
      <c r="AL39" s="1176"/>
      <c r="AM39" s="1176"/>
      <c r="AN39" s="1177"/>
      <c r="AO39" s="345">
        <v>-677336</v>
      </c>
      <c r="AP39" s="345">
        <v>-5244</v>
      </c>
      <c r="AQ39" s="346">
        <v>-7666</v>
      </c>
      <c r="AR39" s="347">
        <v>-31.6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527</v>
      </c>
      <c r="AL40" s="1179"/>
      <c r="AM40" s="1179"/>
      <c r="AN40" s="1180"/>
      <c r="AO40" s="345">
        <v>-2494283</v>
      </c>
      <c r="AP40" s="345">
        <v>-19311</v>
      </c>
      <c r="AQ40" s="346">
        <v>-31862</v>
      </c>
      <c r="AR40" s="347">
        <v>-39.4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296</v>
      </c>
      <c r="AL41" s="1182"/>
      <c r="AM41" s="1182"/>
      <c r="AN41" s="1183"/>
      <c r="AO41" s="345">
        <v>885955</v>
      </c>
      <c r="AP41" s="345">
        <v>6859</v>
      </c>
      <c r="AQ41" s="346">
        <v>10035</v>
      </c>
      <c r="AR41" s="347">
        <v>-31.6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529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497</v>
      </c>
      <c r="AN49" s="1186" t="s">
        <v>531</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532</v>
      </c>
      <c r="AO50" s="362" t="s">
        <v>533</v>
      </c>
      <c r="AP50" s="363" t="s">
        <v>534</v>
      </c>
      <c r="AQ50" s="364" t="s">
        <v>535</v>
      </c>
      <c r="AR50" s="365" t="s">
        <v>536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537</v>
      </c>
      <c r="AL51" s="358"/>
      <c r="AM51" s="366">
        <v>2387831</v>
      </c>
      <c r="AN51" s="367">
        <v>18311</v>
      </c>
      <c r="AO51" s="368">
        <v>-29.4</v>
      </c>
      <c r="AP51" s="369">
        <v>63257</v>
      </c>
      <c r="AQ51" s="370">
        <v>36.200000000000003</v>
      </c>
      <c r="AR51" s="371">
        <v>-65.599999999999994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538</v>
      </c>
      <c r="AM52" s="374">
        <v>2091639</v>
      </c>
      <c r="AN52" s="375">
        <v>16040</v>
      </c>
      <c r="AO52" s="376">
        <v>-24.4</v>
      </c>
      <c r="AP52" s="377">
        <v>27259</v>
      </c>
      <c r="AQ52" s="378">
        <v>-1.4</v>
      </c>
      <c r="AR52" s="379">
        <v>-23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539</v>
      </c>
      <c r="AL53" s="358"/>
      <c r="AM53" s="366">
        <v>2105782</v>
      </c>
      <c r="AN53" s="367">
        <v>16193</v>
      </c>
      <c r="AO53" s="368">
        <v>-11.6</v>
      </c>
      <c r="AP53" s="369">
        <v>52308</v>
      </c>
      <c r="AQ53" s="370">
        <v>-17.3</v>
      </c>
      <c r="AR53" s="371">
        <v>5.7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538</v>
      </c>
      <c r="AM54" s="374">
        <v>1850740</v>
      </c>
      <c r="AN54" s="375">
        <v>14231</v>
      </c>
      <c r="AO54" s="376">
        <v>-11.3</v>
      </c>
      <c r="AP54" s="377">
        <v>28695</v>
      </c>
      <c r="AQ54" s="378">
        <v>5.3</v>
      </c>
      <c r="AR54" s="379">
        <v>-16.600000000000001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540</v>
      </c>
      <c r="AL55" s="358"/>
      <c r="AM55" s="366">
        <v>3526814</v>
      </c>
      <c r="AN55" s="367">
        <v>27181</v>
      </c>
      <c r="AO55" s="368">
        <v>67.900000000000006</v>
      </c>
      <c r="AP55" s="369">
        <v>46402</v>
      </c>
      <c r="AQ55" s="370">
        <v>-11.3</v>
      </c>
      <c r="AR55" s="371">
        <v>79.2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538</v>
      </c>
      <c r="AM56" s="374">
        <v>2553331</v>
      </c>
      <c r="AN56" s="375">
        <v>19678</v>
      </c>
      <c r="AO56" s="376">
        <v>38.299999999999997</v>
      </c>
      <c r="AP56" s="377">
        <v>26897</v>
      </c>
      <c r="AQ56" s="378">
        <v>-6.3</v>
      </c>
      <c r="AR56" s="379">
        <v>44.6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541</v>
      </c>
      <c r="AL57" s="358"/>
      <c r="AM57" s="366">
        <v>8731830</v>
      </c>
      <c r="AN57" s="367">
        <v>67413</v>
      </c>
      <c r="AO57" s="368">
        <v>148</v>
      </c>
      <c r="AP57" s="369">
        <v>66343</v>
      </c>
      <c r="AQ57" s="370">
        <v>43</v>
      </c>
      <c r="AR57" s="371">
        <v>105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538</v>
      </c>
      <c r="AM58" s="374">
        <v>4272282</v>
      </c>
      <c r="AN58" s="375">
        <v>32984</v>
      </c>
      <c r="AO58" s="376">
        <v>67.599999999999994</v>
      </c>
      <c r="AP58" s="377">
        <v>34529</v>
      </c>
      <c r="AQ58" s="378">
        <v>28.4</v>
      </c>
      <c r="AR58" s="379">
        <v>39.200000000000003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542</v>
      </c>
      <c r="AL59" s="358"/>
      <c r="AM59" s="366">
        <v>4682459</v>
      </c>
      <c r="AN59" s="367">
        <v>36251</v>
      </c>
      <c r="AO59" s="368">
        <v>-46.2</v>
      </c>
      <c r="AP59" s="369">
        <v>56416</v>
      </c>
      <c r="AQ59" s="370">
        <v>-15</v>
      </c>
      <c r="AR59" s="371">
        <v>-31.2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538</v>
      </c>
      <c r="AM60" s="374">
        <v>2980539</v>
      </c>
      <c r="AN60" s="375">
        <v>23075</v>
      </c>
      <c r="AO60" s="376">
        <v>-30</v>
      </c>
      <c r="AP60" s="377">
        <v>32623</v>
      </c>
      <c r="AQ60" s="378">
        <v>-5.5</v>
      </c>
      <c r="AR60" s="379">
        <v>-24.5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543</v>
      </c>
      <c r="AL61" s="380"/>
      <c r="AM61" s="381">
        <v>4286943</v>
      </c>
      <c r="AN61" s="382">
        <v>33070</v>
      </c>
      <c r="AO61" s="383">
        <v>25.7</v>
      </c>
      <c r="AP61" s="384">
        <v>56945</v>
      </c>
      <c r="AQ61" s="385">
        <v>7.1</v>
      </c>
      <c r="AR61" s="371">
        <v>18.600000000000001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538</v>
      </c>
      <c r="AM62" s="374">
        <v>2749706</v>
      </c>
      <c r="AN62" s="375">
        <v>21202</v>
      </c>
      <c r="AO62" s="376">
        <v>8</v>
      </c>
      <c r="AP62" s="377">
        <v>30001</v>
      </c>
      <c r="AQ62" s="378">
        <v>4.0999999999999996</v>
      </c>
      <c r="AR62" s="379">
        <v>3.9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ijsXgoWSBJ5wRFFRkLNhBbqh5MVaAk7+bjMeclAB4ns00JuVyBt6r1sJxIIu90rLbLu16zCoXYz6czNEPbS7ng==" saltValue="TNwUgEApnCHa+2S1Xn5Mr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545</v>
      </c>
    </row>
    <row r="120" spans="125:125" ht="13.5" hidden="1" customHeight="1" x14ac:dyDescent="0.15"/>
    <row r="121" spans="125:125" ht="13.5" hidden="1" customHeight="1" x14ac:dyDescent="0.15">
      <c r="DU121" s="292"/>
    </row>
  </sheetData>
  <sheetProtection algorithmName="SHA-512" hashValue="g6OQjVpXUzxQZ2B9Hv6Iv4QSkkUeY+l1k0tJeK3oV43NwVDJMO2fssErcGT4toyrXU9YRMLQSw5CjADP85zdSA==" saltValue="NRbgCfN3vU3JXHJwgNAVO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546</v>
      </c>
    </row>
  </sheetData>
  <sheetProtection algorithmName="SHA-512" hashValue="+CBde6VaJs7cOsCHi4zqKukCD2/Kg3VR1XmhxsAXQzl6+n/YATentjNZLJvKmMCeRj/iRxLafWybPL8ssGuOcQ==" saltValue="Rr9+x9MKTX6ueRd2llibe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00" t="s">
        <v>3</v>
      </c>
      <c r="D47" s="1200"/>
      <c r="E47" s="1201"/>
      <c r="F47" s="11">
        <v>15.34</v>
      </c>
      <c r="G47" s="12">
        <v>15.22</v>
      </c>
      <c r="H47" s="12">
        <v>15.11</v>
      </c>
      <c r="I47" s="12">
        <v>15.09</v>
      </c>
      <c r="J47" s="13">
        <v>12.43</v>
      </c>
    </row>
    <row r="48" spans="2:10" ht="57.75" customHeight="1" x14ac:dyDescent="0.15">
      <c r="B48" s="14"/>
      <c r="C48" s="1202" t="s">
        <v>4</v>
      </c>
      <c r="D48" s="1202"/>
      <c r="E48" s="1203"/>
      <c r="F48" s="15">
        <v>5.81</v>
      </c>
      <c r="G48" s="16">
        <v>6.5</v>
      </c>
      <c r="H48" s="16">
        <v>6.27</v>
      </c>
      <c r="I48" s="16">
        <v>5.41</v>
      </c>
      <c r="J48" s="17">
        <v>8.11</v>
      </c>
    </row>
    <row r="49" spans="2:10" ht="57.75" customHeight="1" thickBot="1" x14ac:dyDescent="0.2">
      <c r="B49" s="18"/>
      <c r="C49" s="1204" t="s">
        <v>5</v>
      </c>
      <c r="D49" s="1204"/>
      <c r="E49" s="1205"/>
      <c r="F49" s="19" t="s">
        <v>552</v>
      </c>
      <c r="G49" s="20">
        <v>0.75</v>
      </c>
      <c r="H49" s="20" t="s">
        <v>553</v>
      </c>
      <c r="I49" s="20" t="s">
        <v>554</v>
      </c>
      <c r="J49" s="21">
        <v>0.77</v>
      </c>
    </row>
    <row r="50" spans="2:10" ht="13.5" customHeight="1" x14ac:dyDescent="0.15"/>
  </sheetData>
  <sheetProtection algorithmName="SHA-512" hashValue="wPdzF8c8Uf96tkEgB6YYq8luKyxCtA4su1XTvWYLO16vKMSZhEOcuBR0gkO2k0dHEB72EAJWx/qhWxMIo+DARQ==" saltValue="1NG1nY1JJpVJQCmHfHle2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2022-03-04T01:54:22Z</cp:lastPrinted>
  <dcterms:created xsi:type="dcterms:W3CDTF">2022-02-02T05:27:33Z</dcterms:created>
  <dcterms:modified xsi:type="dcterms:W3CDTF">2022-09-20T10:03:53Z</dcterms:modified>
  <cp:category/>
</cp:coreProperties>
</file>