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77CFA49B-7008-4102-BB2D-DC029A536D7D}"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E38" i="10"/>
  <c r="AM38" i="10"/>
  <c r="U38" i="10"/>
  <c r="C38" i="10"/>
  <c r="BE37" i="10"/>
  <c r="AM37" i="10"/>
  <c r="U37" i="10"/>
  <c r="C37"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CO34" i="10" l="1"/>
  <c r="CO35" i="10" s="1"/>
  <c r="CO36" i="10" s="1"/>
  <c r="CO37" i="10" s="1"/>
  <c r="CO38" i="10" s="1"/>
  <c r="CO39" i="10" s="1"/>
</calcChain>
</file>

<file path=xl/sharedStrings.xml><?xml version="1.0" encoding="utf-8"?>
<sst xmlns="http://schemas.openxmlformats.org/spreadsheetml/2006/main" count="1156" uniqueCount="619">
  <si>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</si>
  <si>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</si>
  <si>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</si>
  <si>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</si>
  <si>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</si>
  <si>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</si>
  <si>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</si>
  <si>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</si>
  <si>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</si>
  <si>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</si>
  <si>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</si>
  <si>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</si>
  <si>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</si>
  <si>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</si>
  <si>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</si>
  <si>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</si>
  <si>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</si>
  <si>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</si>
  <si>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</si>
  <si>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</si>
  <si>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</si>
  <si>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</si>
  <si>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</si>
  <si>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</si>
  <si>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</si>
  <si>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</si>
  <si>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</si>
  <si>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</si>
  <si>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</si>
  <si>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</si>
  <si>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</si>
  <si>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</si>
  <si>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</si>
  <si>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</si>
  <si>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</si>
  <si>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</si>
  <si>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</si>
  <si>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</si>
  <si>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</si>
  <si>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</si>
  <si>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</si>
  <si>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</si>
  <si>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</si>
  <si>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</si>
  <si>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</si>
  <si>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</si>
  <si>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</si>
  <si>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</si>
  <si>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</si>
  <si>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</si>
  <si>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</si>
  <si>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</si>
  <si>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</si>
  <si>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</si>
  <si>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</si>
  <si>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</si>
  <si>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</si>
  <si>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</si>
  <si>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</si>
  <si>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</si>
  <si>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</si>
  <si>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</si>
  <si>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</si>
  <si>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</si>
  <si>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</si>
  <si>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</si>
  <si>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</si>
  <si>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</si>
  <si>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</si>
  <si>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</si>
  <si>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</si>
  <si>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</si>
  <si>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</si>
  <si>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</si>
  <si>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</si>
  <si>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</si>
  <si>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</si>
  <si>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</si>
  <si>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</si>
  <si>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</si>
  <si>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</si>
  <si>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</si>
  <si>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</si>
  <si>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</si>
  <si>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</si>
  <si>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</si>
  <si>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</si>
  <si>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</si>
  <si>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</si>
  <si>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</si>
  <si>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</si>
  <si>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</si>
  <si>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</si>
  <si>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</si>
  <si>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</si>
  <si>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</si>
  <si>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</si>
  <si>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</si>
  <si>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瀬戸市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</si>
  <si>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</si>
  <si>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</si>
  <si>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</si>
  <si>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</si>
  <si>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</si>
  <si>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</si>
  <si>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</si>
  <si>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</si>
  <si>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</si>
  <si>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</si>
  <si>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</si>
  <si>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</si>
  <si>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</si>
  <si>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</si>
  <si>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</si>
  <si>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</si>
  <si>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</si>
  <si>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</si>
  <si>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</si>
  <si>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</si>
  <si>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</si>
  <si>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</si>
  <si>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</si>
  <si>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</si>
  <si>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</si>
  <si>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</si>
  <si>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</si>
  <si>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</si>
  <si>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</si>
  <si>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</si>
  <si>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</si>
  <si>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</si>
  <si>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</si>
  <si>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</si>
  <si>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</si>
  <si>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</si>
  <si>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</si>
  <si>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</si>
  <si>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</si>
  <si>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</si>
  <si>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</si>
  <si>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</si>
  <si>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</si>
  <si>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</si>
  <si>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</si>
  <si>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</si>
  <si>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</si>
  <si>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</si>
  <si>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</si>
  <si>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</si>
  <si>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</si>
  <si>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</si>
  <si>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</si>
  <si>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</si>
  <si>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</si>
  <si>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</si>
  <si>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</si>
  <si>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</si>
  <si>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</si>
  <si>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</si>
  <si>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</si>
  <si>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</si>
  <si>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</si>
  <si>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</si>
  <si>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</si>
  <si>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</si>
  <si>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</si>
  <si>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</si>
  <si>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</si>
  <si>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</si>
  <si>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</si>
  <si>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</si>
  <si>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</si>
  <si>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</si>
  <si>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</si>
  <si>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</si>
  <si>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</si>
  <si>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</si>
  <si>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</si>
  <si>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</si>
  <si>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</si>
  <si>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</si>
  <si>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</si>
  <si>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</si>
  <si>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</si>
  <si>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</si>
  <si>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</si>
  <si>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</si>
  <si>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</si>
  <si>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</si>
  <si>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</si>
  <si>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</si>
  <si>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</si>
  <si>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</si>
  <si>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</si>
  <si>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</si>
  <si>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</si>
  <si>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</si>
  <si>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</si>
  <si>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</si>
  <si>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</si>
  <si>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</si>
  <si>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</si>
  <si>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</si>
  <si>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</si>
  <si>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</si>
  <si>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</si>
  <si>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</si>
  <si>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</si>
  <si>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</si>
  <si>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</si>
  <si>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</si>
  <si>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</si>
  <si>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</si>
  <si>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</si>
  <si>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</si>
  <si>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</si>
  <si>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</si>
  <si>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</si>
  <si>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</si>
  <si>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愛知県瀬戸市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</si>
  <si>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</si>
  <si>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</si>
  <si>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</si>
  <si>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</si>
  <si>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</si>
  <si>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</si>
  <si>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</si>
  <si>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</si>
  <si>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</si>
  <si>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</si>
  <si>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</si>
  <si>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</si>
  <si>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</si>
  <si>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</si>
  <si>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</si>
  <si>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</si>
  <si>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</si>
  <si>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</si>
  <si>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</si>
  <si>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</si>
  <si>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</si>
  <si>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</si>
  <si>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</si>
  <si>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</si>
  <si>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</si>
  <si>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</si>
  <si>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</si>
  <si>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</si>
  <si>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</si>
  <si>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</si>
  <si>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</si>
  <si>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</si>
  <si>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</si>
  <si>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</si>
  <si>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</si>
  <si>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</si>
  <si>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</si>
  <si>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</si>
  <si>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</si>
  <si>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</si>
  <si>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</si>
  <si>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</si>
  <si>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</si>
  <si>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</si>
  <si>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</si>
  <si>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</si>
  <si>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</si>
  <si>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</si>
  <si>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</si>
  <si>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</si>
  <si>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</si>
  <si>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</si>
  <si>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</si>
  <si>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</si>
  <si>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</si>
  <si>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</si>
  <si>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</si>
  <si>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</si>
  <si>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</si>
  <si>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</si>
  <si>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</si>
  <si>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</si>
  <si>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</si>
  <si>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</si>
  <si>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</si>
  <si>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</si>
  <si>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</si>
  <si>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</si>
  <si>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</si>
  <si>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</si>
  <si>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</si>
  <si>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</si>
  <si>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</si>
  <si>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</si>
  <si>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</si>
  <si>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</si>
  <si>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</si>
  <si>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</si>
  <si>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</si>
  <si>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</si>
  <si>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</si>
  <si>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</si>
  <si>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</si>
  <si>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</si>
  <si>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</si>
  <si>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</si>
  <si>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</si>
  <si>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</si>
  <si>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</si>
  <si>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</si>
  <si>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</si>
  <si>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</si>
  <si>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</si>
  <si>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</si>
  <si>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</si>
  <si>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</si>
  <si>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</si>
  <si>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</si>
  <si>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</si>
  <si>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</si>
  <si>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</si>
  <si>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</si>
  <si>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</si>
  <si>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</si>
  <si>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</si>
  <si>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</si>
  <si>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</si>
  <si>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</si>
  <si>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</si>
  <si>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</si>
  <si>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</si>
  <si>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</si>
  <si>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</si>
  <si>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</si>
  <si>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</si>
  <si>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</si>
  <si>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</si>
  <si>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</si>
  <si>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</si>
  <si>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</si>
  <si>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</si>
  <si>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</si>
  <si>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</si>
  <si>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</si>
  <si>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</si>
  <si>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</si>
  <si>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</si>
  <si>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</si>
  <si>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</si>
  <si>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</si>
  <si>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</si>
  <si>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</si>
  <si>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</si>
  <si>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</si>
  <si>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</si>
  <si>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</si>
  <si>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</si>
  <si>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</si>
  <si>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</si>
  <si>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</si>
  <si>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</si>
  <si>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</si>
  <si>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</si>
  <si>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</si>
  <si>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</si>
  <si>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</si>
  <si>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</si>
  <si>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</si>
  <si>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</si>
  <si>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</si>
  <si>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</si>
  <si>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</si>
  <si>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</si>
  <si>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</si>
  <si>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愛知県瀬戸市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</si>
  <si>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</si>
  <si>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</si>
  <si>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</si>
  <si>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</si>
  <si>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</si>
  <si>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</si>
  <si>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</si>
  <si>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</si>
  <si>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</si>
  <si>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</si>
  <si>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</si>
  <si>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</si>
  <si>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</si>
  <si>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</si>
  <si>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</si>
  <si>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</si>
  <si>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</si>
  <si>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</si>
  <si>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</si>
  <si>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</si>
  <si>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春雨墓苑事業特別会計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</si>
  <si>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</si>
  <si>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</si>
  <si>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</si>
  <si>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</si>
  <si>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</si>
  <si>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</si>
  <si>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</si>
  <si>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</si>
  <si>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</si>
  <si>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</si>
  <si>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</si>
  <si>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</si>
  <si>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</si>
  <si>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</si>
  <si>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</si>
  <si>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</si>
  <si>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</si>
  <si>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</si>
  <si>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</si>
  <si>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</si>
  <si>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</si>
  <si>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</si>
  <si>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</si>
  <si>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</si>
  <si>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</si>
  <si>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</si>
  <si>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</si>
  <si>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</si>
  <si>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</si>
  <si>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</si>
  <si>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</si>
  <si>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</si>
  <si>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</si>
  <si>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</si>
  <si>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</si>
  <si>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</si>
  <si>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</si>
  <si>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</si>
  <si>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</si>
  <si>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</si>
  <si>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</si>
  <si>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</si>
  <si>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</si>
  <si>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</si>
  <si>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</si>
  <si>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</si>
  <si>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</si>
  <si>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</si>
  <si>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</si>
  <si>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</si>
  <si>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</si>
  <si>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</si>
  <si>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</si>
  <si>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</si>
  <si>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</si>
  <si>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</si>
  <si>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</si>
  <si>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</si>
  <si>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</si>
  <si>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</si>
  <si>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</si>
  <si>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</si>
  <si>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</si>
  <si>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</si>
  <si>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</si>
  <si>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</si>
  <si>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</si>
  <si>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</si>
  <si>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</si>
  <si>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</si>
  <si>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</si>
  <si>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</si>
  <si>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</si>
  <si>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</si>
  <si>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</si>
  <si>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</si>
  <si>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</si>
  <si>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</si>
  <si>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</si>
  <si>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</si>
  <si>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</si>
  <si>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</si>
  <si>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</si>
  <si>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</si>
  <si>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</si>
  <si>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</si>
  <si>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</si>
  <si>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</si>
  <si>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</si>
  <si>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</si>
  <si>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</si>
  <si>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</si>
  <si>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</si>
  <si>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</si>
  <si>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</si>
  <si>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</si>
  <si>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</si>
  <si>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</si>
  <si>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</si>
  <si>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</si>
  <si>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</si>
  <si>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</si>
  <si>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</si>
  <si>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</si>
  <si>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</si>
  <si>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</si>
  <si>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</si>
  <si>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</si>
  <si>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</si>
  <si>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</si>
  <si>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</si>
  <si>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</si>
  <si>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</si>
  <si>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</si>
  <si>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</si>
  <si>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</si>
  <si>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</si>
  <si>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</si>
  <si>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</si>
  <si>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</si>
  <si>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</si>
  <si>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</si>
  <si>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</si>
  <si>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</si>
  <si>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</si>
  <si>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</si>
  <si>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</si>
  <si>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</si>
  <si>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</si>
  <si>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</si>
  <si>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</si>
  <si>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</si>
  <si>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</si>
  <si>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</si>
  <si>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</si>
  <si>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</si>
  <si>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</si>
  <si>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</si>
  <si>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</si>
  <si>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</si>
  <si>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</si>
  <si>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</si>
  <si>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</si>
  <si>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</si>
  <si>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</si>
  <si>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</si>
  <si>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</si>
  <si>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</si>
  <si>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</si>
  <si>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</si>
  <si>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</si>
  <si>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</si>
  <si>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</si>
  <si>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</si>
  <si>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</si>
  <si>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</si>
  <si>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</si>
  <si>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</si>
  <si>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</si>
  <si>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</si>
  <si>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</si>
  <si>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</si>
  <si>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</si>
  <si>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</si>
  <si>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</si>
  <si>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</si>
  <si>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</si>
  <si>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</si>
  <si>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</si>
  <si>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</si>
  <si>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</si>
  <si>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</si>
  <si>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</si>
  <si>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</si>
  <si>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0.17</t>
  </si>
  <si>
    <t>▲ 0.83</t>
  </si>
  <si>
    <t>水道事業会計</t>
  </si>
  <si>
    <t>一般会計</t>
  </si>
  <si>
    <t>国民健康保険事業特別会計</t>
  </si>
  <si>
    <t>下水道事業会計</t>
  </si>
  <si>
    <t>介護保険事業特別会計</t>
  </si>
  <si>
    <t>後期高齢者医療特別会計</t>
  </si>
  <si>
    <t>春雨墓苑事業特別会計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</si>
  <si>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</si>
  <si>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</si>
  <si>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</si>
  <si>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</si>
  <si>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</si>
  <si>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</si>
  <si>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</si>
  <si>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</si>
  <si>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</si>
  <si>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尾張東部衛生組合</t>
    <rPh sb="0" eb="2">
      <t>オワリ</t>
    </rPh>
    <rPh sb="2" eb="4">
      <t>トウブ</t>
    </rPh>
    <rPh sb="4" eb="6">
      <t>エイセイ</t>
    </rPh>
    <rPh sb="6" eb="8">
      <t>クミアイ</t>
    </rPh>
    <phoneticPr fontId="2"/>
  </si>
  <si>
    <t>瀬戸旭看護専門学校組合</t>
    <rPh sb="0" eb="2">
      <t>セト</t>
    </rPh>
    <rPh sb="2" eb="3">
      <t>アサヒ</t>
    </rPh>
    <rPh sb="3" eb="5">
      <t>カンゴ</t>
    </rPh>
    <rPh sb="5" eb="7">
      <t>センモン</t>
    </rPh>
    <rPh sb="7" eb="9">
      <t>ガッコウ</t>
    </rPh>
    <rPh sb="9" eb="11">
      <t>クミアイ</t>
    </rPh>
    <phoneticPr fontId="2"/>
  </si>
  <si>
    <t>公立陶生病院組合</t>
    <rPh sb="0" eb="2">
      <t>コウリツ</t>
    </rPh>
    <rPh sb="2" eb="4">
      <t>トウセイ</t>
    </rPh>
    <rPh sb="4" eb="6">
      <t>ビョウイン</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</si>
  <si>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</si>
  <si>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</si>
  <si>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尾張瀬戸駅整備㈱</t>
    <rPh sb="0" eb="2">
      <t>オワリ</t>
    </rPh>
    <rPh sb="2" eb="4">
      <t>セト</t>
    </rPh>
    <rPh sb="4" eb="5">
      <t>エキ</t>
    </rPh>
    <rPh sb="5" eb="7">
      <t>セイビ</t>
    </rPh>
    <phoneticPr fontId="2"/>
  </si>
  <si>
    <t>瀬戸まちづくり㈱</t>
    <rPh sb="0" eb="2">
      <t>セト</t>
    </rPh>
    <phoneticPr fontId="2"/>
  </si>
  <si>
    <t>尾張東流通センター㈱</t>
    <rPh sb="0" eb="2">
      <t>オワリ</t>
    </rPh>
    <rPh sb="2" eb="3">
      <t>ヒガシ</t>
    </rPh>
    <rPh sb="3" eb="5">
      <t>リュウツウ</t>
    </rPh>
    <phoneticPr fontId="2"/>
  </si>
  <si>
    <t>（一財）瀬戸市開発公社</t>
    <rPh sb="1" eb="3">
      <t>イチザイ</t>
    </rPh>
    <rPh sb="4" eb="7">
      <t>セトシ</t>
    </rPh>
    <rPh sb="7" eb="9">
      <t>カイハツ</t>
    </rPh>
    <rPh sb="9" eb="11">
      <t>コウシャ</t>
    </rPh>
    <phoneticPr fontId="2"/>
  </si>
  <si>
    <t>瀬戸市土地開発公社</t>
    <rPh sb="0" eb="3">
      <t>セトシ</t>
    </rPh>
    <rPh sb="3" eb="5">
      <t>トチ</t>
    </rPh>
    <rPh sb="5" eb="7">
      <t>カイハツ</t>
    </rPh>
    <rPh sb="7" eb="9">
      <t>コウシャ</t>
    </rPh>
    <phoneticPr fontId="2"/>
  </si>
  <si>
    <t>（公財）瀬戸市文化振興財団</t>
    <rPh sb="1" eb="3">
      <t>コウザイ</t>
    </rPh>
    <rPh sb="4" eb="7">
      <t>セトシ</t>
    </rPh>
    <rPh sb="7" eb="9">
      <t>ブンカ</t>
    </rPh>
    <rPh sb="9" eb="11">
      <t>シンコウ</t>
    </rPh>
    <rPh sb="11" eb="13">
      <t>ザイダン</t>
    </rPh>
    <phoneticPr fontId="2"/>
  </si>
  <si>
    <t>-</t>
    <phoneticPr fontId="2"/>
  </si>
  <si>
    <t>公共施設等整備基金</t>
    <rPh sb="0" eb="2">
      <t>コウキョウ</t>
    </rPh>
    <rPh sb="2" eb="4">
      <t>シセツ</t>
    </rPh>
    <rPh sb="4" eb="5">
      <t>トウ</t>
    </rPh>
    <rPh sb="5" eb="7">
      <t>セイビ</t>
    </rPh>
    <rPh sb="7" eb="9">
      <t>キキン</t>
    </rPh>
    <phoneticPr fontId="5"/>
  </si>
  <si>
    <t>都市環境整備基金</t>
    <rPh sb="0" eb="2">
      <t>トシ</t>
    </rPh>
    <rPh sb="2" eb="4">
      <t>カンキョウ</t>
    </rPh>
    <rPh sb="4" eb="6">
      <t>セイビ</t>
    </rPh>
    <rPh sb="6" eb="8">
      <t>キキン</t>
    </rPh>
    <phoneticPr fontId="5"/>
  </si>
  <si>
    <t>教育創造基金</t>
    <rPh sb="0" eb="2">
      <t>キョウイク</t>
    </rPh>
    <rPh sb="2" eb="4">
      <t>ソウゾウ</t>
    </rPh>
    <rPh sb="4" eb="6">
      <t>キキン</t>
    </rPh>
    <phoneticPr fontId="5"/>
  </si>
  <si>
    <t>福祉基金</t>
    <rPh sb="0" eb="2">
      <t>フクシ</t>
    </rPh>
    <rPh sb="2" eb="4">
      <t>キキン</t>
    </rPh>
    <phoneticPr fontId="5"/>
  </si>
  <si>
    <t>せとまち人材応援助成金基金</t>
    <phoneticPr fontId="5"/>
  </si>
  <si>
    <t>〇</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</si>
  <si>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</si>
  <si>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</si>
  <si>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</si>
  <si>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</si>
  <si>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</si>
  <si>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</si>
  <si>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</si>
  <si>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</si>
  <si>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</si>
  <si>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</si>
  <si>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</si>
  <si>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組合負担等見込額の減などにより将来負担額が減少し、将来負担比率は算定されない状況となっている。一方、有形固定資産減価償却率は類似団体平均より低い水準にあるものの上昇傾向にある。
　今後は、公共施設等総合管理計画や個別施設計画に基づいた計画的な施設の長寿命化を行い、将来負担比率と有形固定資産減価償却率との適正な運用に努める。</t>
    <phoneticPr fontId="5"/>
  </si>
  <si>
    <t>　実質公債費比率は、一部事務組合等の起こした地方債に充てたと認められる補助金又は負担金が減少したことにより0.4ポイント低下しており、類似団体平均を大幅に下回っている。また、将来負担比率については算定されない状況になっている。
　今後は、個別施設計画に基づく施設の長寿命化等に係る借入により市債残高の増加が見込まれるが、引き続き計画的な借り入れを行い、財政の健全性の維持に努める。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</si>
</sst>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49" fontId="30" fillId="0" borderId="0" xfId="20" applyNumberFormat="1" applyFont="1">
      <alignment vertical="center"/>
    </xf>
    <xf numFmtId="49" fontId="20" fillId="0" borderId="0" xfId="20" applyNumberFormat="1" applyFont="1">
      <alignment vertical="center"/>
    </xf>
    <xf numFmtId="0" fontId="20" fillId="0" borderId="0" xfId="20" applyFont="1">
      <alignment vertical="center"/>
    </xf>
    <xf numFmtId="0" fontId="31" fillId="0" borderId="0" xfId="20" applyFont="1">
      <alignment vertical="center"/>
    </xf>
    <xf numFmtId="0" fontId="3" fillId="0" borderId="54" xfId="20" applyFont="1" applyBorder="1" applyAlignment="1">
      <alignment horizontal="center" vertical="center"/>
    </xf>
    <xf numFmtId="0" fontId="3" fillId="0" borderId="54" xfId="20" applyFont="1" applyBorder="1">
      <alignment vertical="center"/>
    </xf>
    <xf numFmtId="0" fontId="20" fillId="0" borderId="12" xfId="20" applyFont="1" applyBorder="1">
      <alignment vertical="center"/>
    </xf>
    <xf numFmtId="0" fontId="20" fillId="0" borderId="54" xfId="20" applyFont="1" applyBorder="1">
      <alignment vertical="center"/>
    </xf>
    <xf numFmtId="0" fontId="20" fillId="0" borderId="41" xfId="20" applyFont="1" applyBorder="1" applyAlignment="1">
      <alignment horizontal="center" vertical="center"/>
    </xf>
    <xf numFmtId="0" fontId="20" fillId="0" borderId="12" xfId="20" applyFont="1" applyBorder="1" applyAlignment="1">
      <alignment horizontal="center" vertical="center"/>
    </xf>
    <xf numFmtId="0" fontId="20" fillId="0" borderId="64" xfId="20" applyFont="1" applyBorder="1" applyAlignment="1">
      <alignment horizontal="center" vertical="center"/>
    </xf>
    <xf numFmtId="0" fontId="20" fillId="0" borderId="0" xfId="20" applyFont="1" applyAlignment="1">
      <alignment horizontal="center" vertical="center" wrapText="1"/>
    </xf>
    <xf numFmtId="0" fontId="20" fillId="0" borderId="54" xfId="20" applyFont="1" applyBorder="1" applyAlignment="1">
      <alignment horizontal="center" vertical="center" wrapText="1"/>
    </xf>
    <xf numFmtId="0" fontId="24" fillId="0" borderId="0" xfId="20" applyFont="1">
      <alignment vertical="center"/>
    </xf>
    <xf numFmtId="0" fontId="20" fillId="0" borderId="0" xfId="20" applyFont="1" applyAlignment="1">
      <alignmen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2"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20" applyNumberFormat="1" applyFont="1" applyBorder="1" applyAlignment="1">
      <alignment horizontal="center" vertical="center"/>
    </xf>
    <xf numFmtId="49" fontId="23" fillId="0" borderId="2" xfId="20" applyNumberFormat="1" applyFont="1" applyBorder="1" applyAlignment="1">
      <alignment horizontal="center" vertical="center"/>
    </xf>
    <xf numFmtId="49" fontId="23" fillId="0" borderId="3" xfId="20" applyNumberFormat="1" applyFont="1" applyBorder="1" applyAlignment="1">
      <alignment horizontal="center" vertical="center"/>
    </xf>
    <xf numFmtId="0" fontId="20" fillId="0" borderId="39" xfId="20" applyFont="1" applyBorder="1" applyAlignment="1">
      <alignment horizontal="center" vertical="center"/>
    </xf>
    <xf numFmtId="0" fontId="20" fillId="0" borderId="31" xfId="20" applyFont="1" applyBorder="1" applyAlignment="1">
      <alignment horizontal="center" vertical="center"/>
    </xf>
    <xf numFmtId="0" fontId="20" fillId="0" borderId="42" xfId="20" applyFont="1" applyBorder="1" applyAlignment="1">
      <alignment horizontal="center" vertical="center"/>
    </xf>
    <xf numFmtId="0" fontId="20" fillId="0" borderId="34" xfId="20" applyFont="1" applyBorder="1" applyAlignment="1">
      <alignment horizontal="center" vertical="center"/>
    </xf>
    <xf numFmtId="0" fontId="20" fillId="0" borderId="41" xfId="20" applyFont="1" applyBorder="1">
      <alignment vertical="center"/>
    </xf>
    <xf numFmtId="0" fontId="20" fillId="0" borderId="12" xfId="20" applyFont="1" applyBorder="1">
      <alignment vertical="center"/>
    </xf>
    <xf numFmtId="0" fontId="20" fillId="0" borderId="48" xfId="20" applyFont="1" applyBorder="1">
      <alignment vertical="center"/>
    </xf>
    <xf numFmtId="178" fontId="20" fillId="0" borderId="41" xfId="20" applyNumberFormat="1" applyFont="1" applyBorder="1" applyAlignment="1">
      <alignment horizontal="right" vertical="center" shrinkToFit="1"/>
    </xf>
    <xf numFmtId="178" fontId="20" fillId="0" borderId="12" xfId="20" applyNumberFormat="1" applyFont="1" applyBorder="1" applyAlignment="1">
      <alignment horizontal="right" vertical="center" shrinkToFit="1"/>
    </xf>
    <xf numFmtId="178" fontId="20" fillId="0" borderId="82" xfId="20" applyNumberFormat="1" applyFont="1" applyBorder="1" applyAlignment="1">
      <alignment horizontal="right" vertical="center" shrinkToFit="1"/>
    </xf>
    <xf numFmtId="181" fontId="20" fillId="0" borderId="83" xfId="20" applyNumberFormat="1" applyFont="1" applyBorder="1" applyAlignment="1">
      <alignment horizontal="right" vertical="center" shrinkToFit="1"/>
    </xf>
    <xf numFmtId="178" fontId="20" fillId="0" borderId="83" xfId="20" applyNumberFormat="1" applyFont="1" applyBorder="1" applyAlignment="1">
      <alignment horizontal="right" vertical="center" shrinkToFit="1"/>
    </xf>
    <xf numFmtId="181" fontId="20" fillId="0" borderId="84" xfId="20" applyNumberFormat="1" applyFont="1" applyBorder="1" applyAlignment="1">
      <alignment horizontal="right" vertical="center" shrinkToFit="1"/>
    </xf>
    <xf numFmtId="181" fontId="20" fillId="0" borderId="12" xfId="20" applyNumberFormat="1" applyFont="1" applyBorder="1" applyAlignment="1">
      <alignment horizontal="right" vertical="center" shrinkToFit="1"/>
    </xf>
    <xf numFmtId="181" fontId="20" fillId="0" borderId="48" xfId="20" applyNumberFormat="1" applyFont="1" applyBorder="1" applyAlignment="1">
      <alignment horizontal="right" vertical="center" shrinkToFit="1"/>
    </xf>
    <xf numFmtId="0" fontId="20" fillId="0" borderId="64" xfId="20" applyFont="1" applyBorder="1">
      <alignment vertical="center"/>
    </xf>
    <xf numFmtId="0" fontId="20" fillId="0" borderId="0" xfId="20" applyFont="1">
      <alignment vertical="center"/>
    </xf>
    <xf numFmtId="0" fontId="20" fillId="0" borderId="38" xfId="20" applyFont="1" applyBorder="1">
      <alignment vertical="center"/>
    </xf>
    <xf numFmtId="178" fontId="20" fillId="0" borderId="64" xfId="20" applyNumberFormat="1" applyFont="1" applyBorder="1" applyAlignment="1">
      <alignment horizontal="right" vertical="center" shrinkToFit="1"/>
    </xf>
    <xf numFmtId="178" fontId="20" fillId="0" borderId="0" xfId="20" applyNumberFormat="1" applyFont="1" applyAlignment="1">
      <alignment horizontal="right" vertical="center" shrinkToFit="1"/>
    </xf>
    <xf numFmtId="178" fontId="20" fillId="0" borderId="85" xfId="20" applyNumberFormat="1" applyFont="1" applyBorder="1" applyAlignment="1">
      <alignment horizontal="right" vertical="center" shrinkToFit="1"/>
    </xf>
    <xf numFmtId="181" fontId="20" fillId="0" borderId="86" xfId="20" applyNumberFormat="1" applyFont="1" applyBorder="1" applyAlignment="1">
      <alignment horizontal="right" vertical="center" shrinkToFit="1"/>
    </xf>
    <xf numFmtId="178" fontId="20" fillId="0" borderId="86" xfId="20" applyNumberFormat="1" applyFont="1" applyBorder="1" applyAlignment="1">
      <alignment horizontal="right" vertical="center" shrinkToFit="1"/>
    </xf>
    <xf numFmtId="181" fontId="20" fillId="0" borderId="88" xfId="20" applyNumberFormat="1" applyFont="1" applyBorder="1" applyAlignment="1">
      <alignment horizontal="right" vertical="center" shrinkToFit="1"/>
    </xf>
    <xf numFmtId="181" fontId="20" fillId="0" borderId="0" xfId="20" applyNumberFormat="1" applyFont="1" applyAlignment="1">
      <alignment horizontal="right" vertical="center" shrinkToFit="1"/>
    </xf>
    <xf numFmtId="181" fontId="20" fillId="0" borderId="38" xfId="20" applyNumberFormat="1" applyFont="1" applyBorder="1" applyAlignment="1">
      <alignment horizontal="right" vertical="center" shrinkToFit="1"/>
    </xf>
    <xf numFmtId="178" fontId="20" fillId="0" borderId="87" xfId="20" applyNumberFormat="1" applyFont="1" applyBorder="1" applyAlignment="1">
      <alignment horizontal="right" vertical="center" shrinkToFit="1"/>
    </xf>
    <xf numFmtId="178" fontId="20" fillId="0" borderId="88" xfId="20" applyNumberFormat="1" applyFont="1" applyBorder="1" applyAlignment="1">
      <alignment horizontal="right" vertical="center" shrinkToFit="1"/>
    </xf>
    <xf numFmtId="178" fontId="20" fillId="0" borderId="38" xfId="20" applyNumberFormat="1" applyFont="1" applyBorder="1" applyAlignment="1">
      <alignment horizontal="right" vertical="center" shrinkToFit="1"/>
    </xf>
    <xf numFmtId="181" fontId="20" fillId="0" borderId="82" xfId="20" applyNumberFormat="1" applyFont="1" applyBorder="1" applyAlignment="1">
      <alignment horizontal="right" vertical="center" shrinkToFit="1"/>
    </xf>
    <xf numFmtId="181" fontId="20" fillId="0" borderId="85" xfId="20" applyNumberFormat="1" applyFont="1" applyBorder="1" applyAlignment="1">
      <alignment horizontal="right" vertical="center" shrinkToFit="1"/>
    </xf>
    <xf numFmtId="0" fontId="16" fillId="0" borderId="0" xfId="21" applyAlignment="1">
      <alignment vertical="center"/>
    </xf>
    <xf numFmtId="0" fontId="16" fillId="0" borderId="38" xfId="21" applyBorder="1" applyAlignment="1">
      <alignment vertical="center"/>
    </xf>
    <xf numFmtId="178" fontId="20" fillId="0" borderId="88" xfId="20" applyNumberFormat="1" applyFont="1" applyBorder="1" applyAlignment="1">
      <alignment horizontal="right" vertical="center"/>
    </xf>
    <xf numFmtId="178" fontId="20" fillId="0" borderId="0" xfId="20" applyNumberFormat="1" applyFont="1" applyAlignment="1">
      <alignment horizontal="right" vertical="center"/>
    </xf>
    <xf numFmtId="178" fontId="20" fillId="0" borderId="38" xfId="20" applyNumberFormat="1" applyFont="1" applyBorder="1" applyAlignment="1">
      <alignment horizontal="right" vertical="center"/>
    </xf>
    <xf numFmtId="0" fontId="20" fillId="0" borderId="37" xfId="20" applyFont="1" applyBorder="1">
      <alignment vertical="center"/>
    </xf>
    <xf numFmtId="0" fontId="20" fillId="0" borderId="54" xfId="20" applyFont="1" applyBorder="1">
      <alignment vertical="center"/>
    </xf>
    <xf numFmtId="0" fontId="20" fillId="0" borderId="40" xfId="20" applyFont="1" applyBorder="1">
      <alignment vertical="center"/>
    </xf>
    <xf numFmtId="178" fontId="20" fillId="0" borderId="64" xfId="20" applyNumberFormat="1" applyFont="1" applyBorder="1" applyAlignment="1">
      <alignment horizontal="right" vertical="center"/>
    </xf>
    <xf numFmtId="178" fontId="20" fillId="0" borderId="85" xfId="20" applyNumberFormat="1" applyFont="1" applyBorder="1" applyAlignment="1">
      <alignment horizontal="right" vertical="center"/>
    </xf>
    <xf numFmtId="181" fontId="20" fillId="0" borderId="86" xfId="20" applyNumberFormat="1" applyFont="1" applyBorder="1" applyAlignment="1">
      <alignment horizontal="right" vertical="center"/>
    </xf>
    <xf numFmtId="0" fontId="26" fillId="0" borderId="39" xfId="20" applyFont="1" applyBorder="1" applyAlignment="1">
      <alignment horizontal="center" vertical="center"/>
    </xf>
    <xf numFmtId="0" fontId="26" fillId="0" borderId="31" xfId="20" applyFont="1" applyBorder="1" applyAlignment="1">
      <alignment horizontal="center" vertical="center"/>
    </xf>
    <xf numFmtId="0" fontId="26" fillId="0" borderId="42" xfId="20" applyFont="1" applyBorder="1" applyAlignment="1">
      <alignment horizontal="center" vertical="center"/>
    </xf>
    <xf numFmtId="0" fontId="1" fillId="0" borderId="0" xfId="20" applyAlignment="1">
      <alignment horizontal="right" vertical="center" shrinkToFit="1"/>
    </xf>
    <xf numFmtId="0" fontId="1" fillId="0" borderId="85" xfId="20" applyBorder="1" applyAlignment="1">
      <alignment horizontal="right" vertical="center" shrinkToFit="1"/>
    </xf>
    <xf numFmtId="181" fontId="1" fillId="0" borderId="0" xfId="20" applyNumberFormat="1" applyAlignment="1">
      <alignment horizontal="right" vertical="center" shrinkToFit="1"/>
    </xf>
    <xf numFmtId="181" fontId="1" fillId="0" borderId="38" xfId="20" applyNumberFormat="1" applyBorder="1" applyAlignment="1">
      <alignment horizontal="right" vertical="center" shrinkToFit="1"/>
    </xf>
    <xf numFmtId="0" fontId="26" fillId="0" borderId="64" xfId="20" applyFont="1" applyBorder="1">
      <alignment vertical="center"/>
    </xf>
    <xf numFmtId="0" fontId="26" fillId="0" borderId="0" xfId="20" applyFont="1">
      <alignment vertical="center"/>
    </xf>
    <xf numFmtId="0" fontId="26" fillId="0" borderId="38" xfId="20" applyFont="1" applyBorder="1">
      <alignment vertical="center"/>
    </xf>
    <xf numFmtId="178" fontId="20" fillId="0" borderId="84" xfId="20" applyNumberFormat="1" applyFont="1" applyBorder="1" applyAlignment="1">
      <alignment horizontal="right" vertical="center" shrinkToFit="1"/>
    </xf>
    <xf numFmtId="181" fontId="1" fillId="0" borderId="85" xfId="20" applyNumberFormat="1" applyBorder="1" applyAlignment="1">
      <alignment horizontal="right" vertical="center" shrinkToFit="1"/>
    </xf>
    <xf numFmtId="0" fontId="1" fillId="0" borderId="31" xfId="20" applyBorder="1" applyAlignment="1">
      <alignment horizontal="center" vertical="center"/>
    </xf>
    <xf numFmtId="0" fontId="1" fillId="0" borderId="42" xfId="20" applyBorder="1" applyAlignment="1">
      <alignment horizontal="center" vertical="center"/>
    </xf>
    <xf numFmtId="0" fontId="20" fillId="0" borderId="41" xfId="20" applyFont="1" applyBorder="1" applyAlignment="1">
      <alignment horizontal="center" vertical="center" textRotation="255"/>
    </xf>
    <xf numFmtId="0" fontId="20" fillId="0" borderId="48" xfId="20" applyFont="1" applyBorder="1" applyAlignment="1">
      <alignment horizontal="center" vertical="center" textRotation="255"/>
    </xf>
    <xf numFmtId="0" fontId="20" fillId="0" borderId="64" xfId="20" applyFont="1" applyBorder="1" applyAlignment="1">
      <alignment horizontal="center" vertical="center" textRotation="255"/>
    </xf>
    <xf numFmtId="0" fontId="20" fillId="0" borderId="38" xfId="20" applyFont="1" applyBorder="1" applyAlignment="1">
      <alignment horizontal="center" vertical="center" textRotation="255"/>
    </xf>
    <xf numFmtId="0" fontId="20" fillId="0" borderId="37" xfId="20" applyFont="1" applyBorder="1" applyAlignment="1">
      <alignment horizontal="center" vertical="center" textRotation="255"/>
    </xf>
    <xf numFmtId="0" fontId="20" fillId="0" borderId="40" xfId="20" applyFont="1" applyBorder="1" applyAlignment="1">
      <alignment horizontal="center" vertical="center" textRotation="255"/>
    </xf>
    <xf numFmtId="0" fontId="1" fillId="0" borderId="12" xfId="20" applyBorder="1" applyAlignment="1">
      <alignment horizontal="right" vertical="center" shrinkToFit="1"/>
    </xf>
    <xf numFmtId="0" fontId="1" fillId="0" borderId="48" xfId="20" applyBorder="1" applyAlignment="1">
      <alignment horizontal="right" vertical="center" shrinkToFit="1"/>
    </xf>
    <xf numFmtId="0" fontId="1" fillId="0" borderId="38" xfId="20" applyBorder="1" applyAlignment="1">
      <alignment horizontal="right" vertical="center" shrinkToFit="1"/>
    </xf>
    <xf numFmtId="181" fontId="20" fillId="0" borderId="41" xfId="20" applyNumberFormat="1" applyFont="1" applyBorder="1" applyAlignment="1">
      <alignment horizontal="right" vertical="center" shrinkToFit="1"/>
    </xf>
    <xf numFmtId="0" fontId="20" fillId="0" borderId="41" xfId="20" applyFont="1" applyBorder="1" applyAlignment="1">
      <alignment horizontal="center" vertical="center" wrapText="1"/>
    </xf>
    <xf numFmtId="0" fontId="20" fillId="0" borderId="12" xfId="20" applyFont="1" applyBorder="1" applyAlignment="1">
      <alignment horizontal="center" vertical="center" wrapText="1"/>
    </xf>
    <xf numFmtId="0" fontId="20" fillId="0" borderId="64" xfId="20" applyFont="1" applyBorder="1" applyAlignment="1">
      <alignment horizontal="center" vertical="center" wrapText="1"/>
    </xf>
    <xf numFmtId="0" fontId="20" fillId="0" borderId="0" xfId="20" applyFont="1" applyAlignment="1">
      <alignment horizontal="center" vertical="center" wrapText="1"/>
    </xf>
    <xf numFmtId="0" fontId="20" fillId="0" borderId="37" xfId="20" applyFont="1" applyBorder="1" applyAlignment="1">
      <alignment horizontal="center" vertical="center" wrapText="1"/>
    </xf>
    <xf numFmtId="0" fontId="20" fillId="0" borderId="54" xfId="20" applyFont="1" applyBorder="1" applyAlignment="1">
      <alignment horizontal="center" vertical="center" wrapText="1"/>
    </xf>
    <xf numFmtId="0" fontId="20" fillId="0" borderId="12" xfId="20" applyFont="1" applyBorder="1" applyAlignment="1">
      <alignment vertical="center" textRotation="255"/>
    </xf>
    <xf numFmtId="0" fontId="20" fillId="0" borderId="0" xfId="20" applyFont="1" applyAlignment="1">
      <alignment vertical="center" textRotation="255"/>
    </xf>
    <xf numFmtId="0" fontId="20" fillId="0" borderId="54" xfId="20" applyFont="1" applyBorder="1" applyAlignment="1">
      <alignment vertical="center" textRotation="255"/>
    </xf>
    <xf numFmtId="181" fontId="20" fillId="0" borderId="64" xfId="20" applyNumberFormat="1" applyFont="1" applyBorder="1" applyAlignment="1">
      <alignment horizontal="right" vertical="center" shrinkToFit="1"/>
    </xf>
    <xf numFmtId="181" fontId="20" fillId="0" borderId="37" xfId="20" applyNumberFormat="1" applyFont="1" applyBorder="1" applyAlignment="1">
      <alignment horizontal="right" vertical="center" shrinkToFit="1"/>
    </xf>
    <xf numFmtId="0" fontId="1" fillId="0" borderId="54" xfId="20" applyBorder="1" applyAlignment="1">
      <alignment horizontal="right" vertical="center" shrinkToFit="1"/>
    </xf>
    <xf numFmtId="181" fontId="20" fillId="0" borderId="54" xfId="20" applyNumberFormat="1" applyFont="1" applyBorder="1" applyAlignment="1">
      <alignment horizontal="right" vertical="center" shrinkToFit="1"/>
    </xf>
    <xf numFmtId="0" fontId="1" fillId="0" borderId="40" xfId="20" applyBorder="1" applyAlignment="1">
      <alignment horizontal="right" vertical="center" shrinkToFit="1"/>
    </xf>
    <xf numFmtId="0" fontId="20" fillId="0" borderId="41" xfId="20" applyFont="1" applyBorder="1" applyAlignment="1">
      <alignment horizontal="left" vertical="center"/>
    </xf>
    <xf numFmtId="0" fontId="20" fillId="0" borderId="12" xfId="20" applyFont="1" applyBorder="1" applyAlignment="1">
      <alignment horizontal="left" vertical="center"/>
    </xf>
    <xf numFmtId="0" fontId="20" fillId="0" borderId="48" xfId="20" applyFont="1" applyBorder="1" applyAlignment="1">
      <alignment horizontal="left" vertical="center"/>
    </xf>
    <xf numFmtId="178" fontId="20" fillId="0" borderId="48" xfId="20" applyNumberFormat="1" applyFont="1" applyBorder="1" applyAlignment="1">
      <alignment horizontal="right" vertical="center" shrinkToFit="1"/>
    </xf>
    <xf numFmtId="0" fontId="20" fillId="0" borderId="64" xfId="20" applyFont="1" applyBorder="1" applyAlignment="1">
      <alignment horizontal="left" vertical="center"/>
    </xf>
    <xf numFmtId="0" fontId="20" fillId="0" borderId="0" xfId="20" applyFont="1" applyAlignment="1">
      <alignment horizontal="left" vertical="center"/>
    </xf>
    <xf numFmtId="0" fontId="20" fillId="0" borderId="38" xfId="20" applyFont="1" applyBorder="1" applyAlignment="1">
      <alignment horizontal="left" vertical="center"/>
    </xf>
    <xf numFmtId="0" fontId="20" fillId="5" borderId="88" xfId="20" applyFont="1" applyFill="1" applyBorder="1" applyAlignment="1">
      <alignment horizontal="right" vertical="center" shrinkToFit="1"/>
    </xf>
    <xf numFmtId="0" fontId="20" fillId="5" borderId="0" xfId="20" applyFont="1" applyFill="1" applyAlignment="1">
      <alignment horizontal="right" vertical="center" shrinkToFit="1"/>
    </xf>
    <xf numFmtId="0" fontId="20" fillId="5" borderId="38" xfId="20" applyFont="1" applyFill="1" applyBorder="1" applyAlignment="1">
      <alignment horizontal="right" vertical="center" shrinkToFit="1"/>
    </xf>
    <xf numFmtId="0" fontId="20" fillId="0" borderId="37" xfId="20" applyFont="1" applyBorder="1" applyAlignment="1">
      <alignment horizontal="left" vertical="center"/>
    </xf>
    <xf numFmtId="0" fontId="20" fillId="0" borderId="54" xfId="20" applyFont="1" applyBorder="1" applyAlignment="1">
      <alignment horizontal="left" vertical="center"/>
    </xf>
    <xf numFmtId="0" fontId="20" fillId="0" borderId="40" xfId="20" applyFont="1" applyBorder="1" applyAlignment="1">
      <alignment horizontal="left" vertical="center"/>
    </xf>
    <xf numFmtId="178" fontId="20" fillId="5" borderId="88" xfId="20" applyNumberFormat="1" applyFont="1" applyFill="1" applyBorder="1" applyAlignment="1">
      <alignment horizontal="right" vertical="center" shrinkToFit="1"/>
    </xf>
    <xf numFmtId="178" fontId="20" fillId="5" borderId="0" xfId="20" applyNumberFormat="1" applyFont="1" applyFill="1" applyAlignment="1">
      <alignment horizontal="right" vertical="center" shrinkToFit="1"/>
    </xf>
    <xf numFmtId="178" fontId="20" fillId="5" borderId="85" xfId="20" applyNumberFormat="1" applyFont="1" applyFill="1" applyBorder="1" applyAlignment="1">
      <alignment horizontal="right" vertical="center" shrinkToFit="1"/>
    </xf>
    <xf numFmtId="178" fontId="20" fillId="0" borderId="37" xfId="20" applyNumberFormat="1" applyFont="1" applyBorder="1" applyAlignment="1">
      <alignment horizontal="right" vertical="center" shrinkToFit="1"/>
    </xf>
    <xf numFmtId="178" fontId="20" fillId="0" borderId="54" xfId="20" applyNumberFormat="1" applyFont="1" applyBorder="1" applyAlignment="1">
      <alignment horizontal="right" vertical="center" shrinkToFit="1"/>
    </xf>
    <xf numFmtId="178" fontId="20" fillId="0" borderId="89" xfId="20" applyNumberFormat="1" applyFont="1" applyBorder="1" applyAlignment="1">
      <alignment horizontal="right" vertical="center" shrinkToFit="1"/>
    </xf>
    <xf numFmtId="181" fontId="20" fillId="0" borderId="90" xfId="20" applyNumberFormat="1" applyFont="1" applyBorder="1" applyAlignment="1">
      <alignment horizontal="right" vertical="center" shrinkToFit="1"/>
    </xf>
    <xf numFmtId="178" fontId="20" fillId="0" borderId="90" xfId="20" applyNumberFormat="1" applyFont="1" applyBorder="1" applyAlignment="1">
      <alignment horizontal="right" vertical="center" shrinkToFit="1"/>
    </xf>
    <xf numFmtId="181" fontId="20" fillId="0" borderId="91" xfId="20" applyNumberFormat="1" applyFont="1" applyBorder="1" applyAlignment="1">
      <alignment horizontal="right" vertical="center" shrinkToFit="1"/>
    </xf>
    <xf numFmtId="181" fontId="20" fillId="0" borderId="40" xfId="20" applyNumberFormat="1" applyFont="1" applyBorder="1" applyAlignment="1">
      <alignment horizontal="right" vertical="center" shrinkToFit="1"/>
    </xf>
    <xf numFmtId="178" fontId="20" fillId="0" borderId="40" xfId="20" applyNumberFormat="1" applyFont="1" applyBorder="1" applyAlignment="1">
      <alignment horizontal="right" vertical="center" shrinkToFit="1"/>
    </xf>
    <xf numFmtId="0" fontId="1" fillId="0" borderId="89" xfId="20" applyBorder="1" applyAlignment="1">
      <alignment horizontal="right" vertical="center" shrinkToFit="1"/>
    </xf>
    <xf numFmtId="181" fontId="1" fillId="0" borderId="54" xfId="20" applyNumberFormat="1" applyBorder="1" applyAlignment="1">
      <alignment horizontal="right" vertical="center" shrinkToFit="1"/>
    </xf>
    <xf numFmtId="181" fontId="1" fillId="0" borderId="89" xfId="20" applyNumberFormat="1" applyBorder="1" applyAlignment="1">
      <alignment horizontal="right" vertical="center" shrinkToFit="1"/>
    </xf>
    <xf numFmtId="178" fontId="20" fillId="0" borderId="91" xfId="20" applyNumberFormat="1" applyFont="1" applyBorder="1" applyAlignment="1">
      <alignment horizontal="right" vertical="center" shrinkToFit="1"/>
    </xf>
    <xf numFmtId="178" fontId="20" fillId="5" borderId="91" xfId="20" applyNumberFormat="1" applyFont="1" applyFill="1" applyBorder="1" applyAlignment="1">
      <alignment horizontal="right" vertical="center" shrinkToFit="1"/>
    </xf>
    <xf numFmtId="178" fontId="20" fillId="5" borderId="54" xfId="20" applyNumberFormat="1" applyFont="1" applyFill="1" applyBorder="1" applyAlignment="1">
      <alignment horizontal="right" vertical="center" shrinkToFit="1"/>
    </xf>
    <xf numFmtId="178" fontId="20" fillId="5" borderId="89" xfId="20" applyNumberFormat="1" applyFont="1" applyFill="1" applyBorder="1" applyAlignment="1">
      <alignment horizontal="right" vertical="center" shrinkToFit="1"/>
    </xf>
    <xf numFmtId="0" fontId="20" fillId="5" borderId="91" xfId="20" applyFont="1" applyFill="1" applyBorder="1" applyAlignment="1">
      <alignment horizontal="right" vertical="center" shrinkToFit="1"/>
    </xf>
    <xf numFmtId="0" fontId="20" fillId="5" borderId="54" xfId="20" applyFont="1" applyFill="1" applyBorder="1" applyAlignment="1">
      <alignment horizontal="right" vertical="center" shrinkToFit="1"/>
    </xf>
    <xf numFmtId="0" fontId="20" fillId="5" borderId="40" xfId="20" applyFont="1" applyFill="1" applyBorder="1" applyAlignment="1">
      <alignment horizontal="right" vertical="center" shrinkToFit="1"/>
    </xf>
    <xf numFmtId="0" fontId="24" fillId="0" borderId="0" xfId="20" applyFo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3">
    <cellStyle name="標準" xfId="0" builtinId="0"/>
    <cellStyle name="標準 2" xfId="6" xr:uid="{00000000-0005-0000-0000-000001000000}"/>
    <cellStyle name="標準 2 2" xfId="7" xr:uid="{00000000-0005-0000-0000-000002000000}"/>
    <cellStyle name="標準 2 2 2" xfId="21" xr:uid="{00000000-0005-0000-0000-000003000000}"/>
    <cellStyle name="標準 2 3" xfId="10" xr:uid="{00000000-0005-0000-0000-000004000000}"/>
    <cellStyle name="標準 3" xfId="11" xr:uid="{00000000-0005-0000-0000-000005000000}"/>
    <cellStyle name="標準 3 2" xfId="20" xr:uid="{00000000-0005-0000-0000-000006000000}"/>
    <cellStyle name="標準 4" xfId="5" xr:uid="{00000000-0005-0000-0000-000007000000}"/>
    <cellStyle name="標準 4_APAHO401600" xfId="1" xr:uid="{00000000-0005-0000-0000-000008000000}"/>
    <cellStyle name="標準 4_APAHO4019001" xfId="4" xr:uid="{00000000-0005-0000-0000-000009000000}"/>
    <cellStyle name="標準 4_ZJ08_022012_青森市_2010" xfId="3" xr:uid="{00000000-0005-0000-0000-00000A000000}"/>
    <cellStyle name="標準 6" xfId="8" xr:uid="{00000000-0005-0000-0000-00000B000000}"/>
    <cellStyle name="標準 6_APAHO401000" xfId="9" xr:uid="{00000000-0005-0000-0000-00000C000000}"/>
    <cellStyle name="標準 6_APAHO401200_O-JJ1016-001-3_財政状況資料集(決算状況カード(各会計・関係団体))(Rev2)2" xfId="15" xr:uid="{00000000-0005-0000-0000-00000D000000}"/>
    <cellStyle name="標準 6_APAHO402200_O-JJ1016-001-3_財政状況資料集(決算状況カード(各会計・関係団体))(Rev2)2" xfId="12" xr:uid="{00000000-0005-0000-0000-00000E000000}"/>
    <cellStyle name="標準 7" xfId="22" xr:uid="{00000000-0005-0000-0000-00000F000000}"/>
    <cellStyle name="標準_【レイアウト】（県）資料３（Ｐ２）　歳出比較分析表" xfId="16" xr:uid="{00000000-0005-0000-0000-000010000000}"/>
    <cellStyle name="標準_【レイアウト】（市）資料３（Ｐ２）　歳出比較分析表" xfId="17" xr:uid="{00000000-0005-0000-0000-000011000000}"/>
    <cellStyle name="標準_APAHO251300" xfId="18" xr:uid="{00000000-0005-0000-0000-000012000000}"/>
    <cellStyle name="標準_APAHO252300" xfId="19" xr:uid="{00000000-0005-0000-0000-000013000000}"/>
    <cellStyle name="標準_Book1" xfId="13" xr:uid="{00000000-0005-0000-0000-000014000000}"/>
    <cellStyle name="標準_O-JJ0722-001-3_決算状況カード(各会計・関係団体)_O-JJ1016-001-3_財政状況資料集(決算状況カード(各会計・関係団体))(Rev2)2" xfId="14" xr:uid="{00000000-0005-0000-0000-000015000000}"/>
    <cellStyle name="標準_O-JJ0722-001-8_連結実質赤字比率に係る赤字・黒字の構成分析" xfId="2" xr:uid="{00000000-0005-0000-0000-00001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FAFA-42DE-9D99-4A1B02C49A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16193</c:v>
                </c:pt>
                <c:pt idx="1">
                  <c:v>27181</c:v>
                </c:pt>
                <c:pt idx="2">
                  <c:v>67413</c:v>
                </c:pt>
                <c:pt idx="3">
                  <c:v>36251</c:v>
                </c:pt>
                <c:pt idx="4">
                  <c:v>32439</c:v>
                </c:pt>
              </c:numCache>
            </c:numRef>
          </c:val>
          <c:smooth val="0"/>
          <c:extLst>
            <c:ext xmlns:c16="http://schemas.microsoft.com/office/drawing/2014/chart" uri="{C3380CC4-5D6E-409C-BE32-E72D297353CC}">
              <c16:uniqueId val="{00000001-FAFA-42DE-9D99-4A1B02C49A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6.5</c:v>
                </c:pt>
                <c:pt idx="1">
                  <c:v>6.27</c:v>
                </c:pt>
                <c:pt idx="2">
                  <c:v>5.41</c:v>
                </c:pt>
                <c:pt idx="3">
                  <c:v>8.11</c:v>
                </c:pt>
                <c:pt idx="4">
                  <c:v>8.73</c:v>
                </c:pt>
              </c:numCache>
            </c:numRef>
          </c:val>
          <c:extLst>
            <c:ext xmlns:c16="http://schemas.microsoft.com/office/drawing/2014/chart" uri="{C3380CC4-5D6E-409C-BE32-E72D297353CC}">
              <c16:uniqueId val="{00000000-FC03-482D-9A03-2A57535F64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15.22</c:v>
                </c:pt>
                <c:pt idx="1">
                  <c:v>15.11</c:v>
                </c:pt>
                <c:pt idx="2">
                  <c:v>15.09</c:v>
                </c:pt>
                <c:pt idx="3">
                  <c:v>12.43</c:v>
                </c:pt>
                <c:pt idx="4">
                  <c:v>14.76</c:v>
                </c:pt>
              </c:numCache>
            </c:numRef>
          </c:val>
          <c:extLst>
            <c:ext xmlns:c16="http://schemas.microsoft.com/office/drawing/2014/chart" uri="{C3380CC4-5D6E-409C-BE32-E72D297353CC}">
              <c16:uniqueId val="{00000001-FC03-482D-9A03-2A57535F640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0.75</c:v>
                </c:pt>
                <c:pt idx="1">
                  <c:v>-0.17</c:v>
                </c:pt>
                <c:pt idx="2">
                  <c:v>-0.83</c:v>
                </c:pt>
                <c:pt idx="3">
                  <c:v>0.77</c:v>
                </c:pt>
                <c:pt idx="4">
                  <c:v>4.05</c:v>
                </c:pt>
              </c:numCache>
            </c:numRef>
          </c:val>
          <c:smooth val="0"/>
          <c:extLst>
            <c:ext xmlns:c16="http://schemas.microsoft.com/office/drawing/2014/chart" uri="{C3380CC4-5D6E-409C-BE32-E72D297353CC}">
              <c16:uniqueId val="{00000002-FC03-482D-9A03-2A57535F640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0.01</c:v>
                </c:pt>
                <c:pt idx="6">
                  <c:v>0</c:v>
                </c:pt>
                <c:pt idx="7">
                  <c:v>0</c:v>
                </c:pt>
                <c:pt idx="8">
                  <c:v>0</c:v>
                </c:pt>
                <c:pt idx="9">
                  <c:v>0</c:v>
                </c:pt>
              </c:numCache>
            </c:numRef>
          </c:val>
          <c:extLst>
            <c:ext xmlns:c16="http://schemas.microsoft.com/office/drawing/2014/chart" uri="{C3380CC4-5D6E-409C-BE32-E72D297353CC}">
              <c16:uniqueId val="{00000000-7858-4B63-BEB3-D5739E7FCD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58-4B63-BEB3-D5739E7FCDB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58-4B63-BEB3-D5739E7FCDB1}"/>
            </c:ext>
          </c:extLst>
        </c:ser>
        <c:ser>
          <c:idx val="3"/>
          <c:order val="3"/>
          <c:tx>
            <c:strRef>
              <c:f>データシート!$A$30</c:f>
              <c:strCache>
                <c:ptCount val="1"/>
                <c:pt idx="0">
                  <c:v>春雨墓苑事業特別会計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858-4B63-BEB3-D5739E7FCD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0.05</c:v>
                </c:pt>
                <c:pt idx="2">
                  <c:v>#N/A</c:v>
                </c:pt>
                <c:pt idx="3">
                  <c:v>0.03</c:v>
                </c:pt>
                <c:pt idx="4">
                  <c:v>#N/A</c:v>
                </c:pt>
                <c:pt idx="5">
                  <c:v>0.03</c:v>
                </c:pt>
                <c:pt idx="6">
                  <c:v>#N/A</c:v>
                </c:pt>
                <c:pt idx="7">
                  <c:v>0.04</c:v>
                </c:pt>
                <c:pt idx="8">
                  <c:v>#N/A</c:v>
                </c:pt>
                <c:pt idx="9">
                  <c:v>0.04</c:v>
                </c:pt>
              </c:numCache>
            </c:numRef>
          </c:val>
          <c:extLst>
            <c:ext xmlns:c16="http://schemas.microsoft.com/office/drawing/2014/chart" uri="{C3380CC4-5D6E-409C-BE32-E72D297353CC}">
              <c16:uniqueId val="{00000004-7858-4B63-BEB3-D5739E7FCDB1}"/>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1.89</c:v>
                </c:pt>
                <c:pt idx="2">
                  <c:v>#N/A</c:v>
                </c:pt>
                <c:pt idx="3">
                  <c:v>2.48</c:v>
                </c:pt>
                <c:pt idx="4">
                  <c:v>#N/A</c:v>
                </c:pt>
                <c:pt idx="5">
                  <c:v>0.96</c:v>
                </c:pt>
                <c:pt idx="6">
                  <c:v>#N/A</c:v>
                </c:pt>
                <c:pt idx="7">
                  <c:v>0.26</c:v>
                </c:pt>
                <c:pt idx="8">
                  <c:v>#N/A</c:v>
                </c:pt>
                <c:pt idx="9">
                  <c:v>0.65</c:v>
                </c:pt>
              </c:numCache>
            </c:numRef>
          </c:val>
          <c:extLst>
            <c:ext xmlns:c16="http://schemas.microsoft.com/office/drawing/2014/chart" uri="{C3380CC4-5D6E-409C-BE32-E72D297353CC}">
              <c16:uniqueId val="{00000005-7858-4B63-BEB3-D5739E7FCDB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0.44</c:v>
                </c:pt>
                <c:pt idx="8">
                  <c:v>#N/A</c:v>
                </c:pt>
                <c:pt idx="9">
                  <c:v>0.65</c:v>
                </c:pt>
              </c:numCache>
            </c:numRef>
          </c:val>
          <c:extLst>
            <c:ext xmlns:c16="http://schemas.microsoft.com/office/drawing/2014/chart" uri="{C3380CC4-5D6E-409C-BE32-E72D297353CC}">
              <c16:uniqueId val="{00000006-7858-4B63-BEB3-D5739E7FCDB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2.94</c:v>
                </c:pt>
                <c:pt idx="2">
                  <c:v>#N/A</c:v>
                </c:pt>
                <c:pt idx="3">
                  <c:v>1.91</c:v>
                </c:pt>
                <c:pt idx="4">
                  <c:v>#N/A</c:v>
                </c:pt>
                <c:pt idx="5">
                  <c:v>1.61</c:v>
                </c:pt>
                <c:pt idx="6">
                  <c:v>#N/A</c:v>
                </c:pt>
                <c:pt idx="7">
                  <c:v>2.06</c:v>
                </c:pt>
                <c:pt idx="8">
                  <c:v>#N/A</c:v>
                </c:pt>
                <c:pt idx="9">
                  <c:v>2.68</c:v>
                </c:pt>
              </c:numCache>
            </c:numRef>
          </c:val>
          <c:extLst>
            <c:ext xmlns:c16="http://schemas.microsoft.com/office/drawing/2014/chart" uri="{C3380CC4-5D6E-409C-BE32-E72D297353CC}">
              <c16:uniqueId val="{00000007-7858-4B63-BEB3-D5739E7FCD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6.49</c:v>
                </c:pt>
                <c:pt idx="2">
                  <c:v>#N/A</c:v>
                </c:pt>
                <c:pt idx="3">
                  <c:v>6.26</c:v>
                </c:pt>
                <c:pt idx="4">
                  <c:v>#N/A</c:v>
                </c:pt>
                <c:pt idx="5">
                  <c:v>5.4</c:v>
                </c:pt>
                <c:pt idx="6">
                  <c:v>#N/A</c:v>
                </c:pt>
                <c:pt idx="7">
                  <c:v>8.11</c:v>
                </c:pt>
                <c:pt idx="8">
                  <c:v>#N/A</c:v>
                </c:pt>
                <c:pt idx="9">
                  <c:v>8.73</c:v>
                </c:pt>
              </c:numCache>
            </c:numRef>
          </c:val>
          <c:extLst>
            <c:ext xmlns:c16="http://schemas.microsoft.com/office/drawing/2014/chart" uri="{C3380CC4-5D6E-409C-BE32-E72D297353CC}">
              <c16:uniqueId val="{00000008-7858-4B63-BEB3-D5739E7FCD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13.08</c:v>
                </c:pt>
                <c:pt idx="2">
                  <c:v>#N/A</c:v>
                </c:pt>
                <c:pt idx="3">
                  <c:v>13.41</c:v>
                </c:pt>
                <c:pt idx="4">
                  <c:v>#N/A</c:v>
                </c:pt>
                <c:pt idx="5">
                  <c:v>13.61</c:v>
                </c:pt>
                <c:pt idx="6">
                  <c:v>#N/A</c:v>
                </c:pt>
                <c:pt idx="7">
                  <c:v>13.71</c:v>
                </c:pt>
                <c:pt idx="8">
                  <c:v>#N/A</c:v>
                </c:pt>
                <c:pt idx="9">
                  <c:v>13.81</c:v>
                </c:pt>
              </c:numCache>
            </c:numRef>
          </c:val>
          <c:extLst>
            <c:ext xmlns:c16="http://schemas.microsoft.com/office/drawing/2014/chart" uri="{C3380CC4-5D6E-409C-BE32-E72D297353CC}">
              <c16:uniqueId val="{00000009-7858-4B63-BEB3-D5739E7FCD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3175</c:v>
                </c:pt>
                <c:pt idx="5">
                  <c:v>3292</c:v>
                </c:pt>
                <c:pt idx="8">
                  <c:v>3246</c:v>
                </c:pt>
                <c:pt idx="11">
                  <c:v>3172</c:v>
                </c:pt>
                <c:pt idx="14">
                  <c:v>3188</c:v>
                </c:pt>
              </c:numCache>
            </c:numRef>
          </c:val>
          <c:extLst>
            <c:ext xmlns:c16="http://schemas.microsoft.com/office/drawing/2014/chart" uri="{C3380CC4-5D6E-409C-BE32-E72D297353CC}">
              <c16:uniqueId val="{00000000-3DF6-4BBC-9948-D9A76CCF28B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F6-4BBC-9948-D9A76CCF28B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F6-4BBC-9948-D9A76CCF28B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849</c:v>
                </c:pt>
                <c:pt idx="3">
                  <c:v>736</c:v>
                </c:pt>
                <c:pt idx="6">
                  <c:v>1092</c:v>
                </c:pt>
                <c:pt idx="9">
                  <c:v>1487</c:v>
                </c:pt>
                <c:pt idx="12">
                  <c:v>428</c:v>
                </c:pt>
              </c:numCache>
            </c:numRef>
          </c:val>
          <c:extLst>
            <c:ext xmlns:c16="http://schemas.microsoft.com/office/drawing/2014/chart" uri="{C3380CC4-5D6E-409C-BE32-E72D297353CC}">
              <c16:uniqueId val="{00000003-3DF6-4BBC-9948-D9A76CCF28B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480</c:v>
                </c:pt>
                <c:pt idx="3">
                  <c:v>488</c:v>
                </c:pt>
                <c:pt idx="6">
                  <c:v>525</c:v>
                </c:pt>
                <c:pt idx="9">
                  <c:v>488</c:v>
                </c:pt>
                <c:pt idx="12">
                  <c:v>454</c:v>
                </c:pt>
              </c:numCache>
            </c:numRef>
          </c:val>
          <c:extLst>
            <c:ext xmlns:c16="http://schemas.microsoft.com/office/drawing/2014/chart" uri="{C3380CC4-5D6E-409C-BE32-E72D297353CC}">
              <c16:uniqueId val="{00000004-3DF6-4BBC-9948-D9A76CCF28B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DF6-4BBC-9948-D9A76CCF28B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F6-4BBC-9948-D9A76CCF28B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2226</c:v>
                </c:pt>
                <c:pt idx="3">
                  <c:v>2219</c:v>
                </c:pt>
                <c:pt idx="6">
                  <c:v>2165</c:v>
                </c:pt>
                <c:pt idx="9">
                  <c:v>2083</c:v>
                </c:pt>
                <c:pt idx="12">
                  <c:v>2140</c:v>
                </c:pt>
              </c:numCache>
            </c:numRef>
          </c:val>
          <c:extLst>
            <c:ext xmlns:c16="http://schemas.microsoft.com/office/drawing/2014/chart" uri="{C3380CC4-5D6E-409C-BE32-E72D297353CC}">
              <c16:uniqueId val="{00000007-3DF6-4BBC-9948-D9A76CCF28B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380</c:v>
                </c:pt>
                <c:pt idx="2">
                  <c:v>#N/A</c:v>
                </c:pt>
                <c:pt idx="3">
                  <c:v>#N/A</c:v>
                </c:pt>
                <c:pt idx="4">
                  <c:v>151</c:v>
                </c:pt>
                <c:pt idx="5">
                  <c:v>#N/A</c:v>
                </c:pt>
                <c:pt idx="6">
                  <c:v>#N/A</c:v>
                </c:pt>
                <c:pt idx="7">
                  <c:v>536</c:v>
                </c:pt>
                <c:pt idx="8">
                  <c:v>#N/A</c:v>
                </c:pt>
                <c:pt idx="9">
                  <c:v>#N/A</c:v>
                </c:pt>
                <c:pt idx="10">
                  <c:v>886</c:v>
                </c:pt>
                <c:pt idx="11">
                  <c:v>#N/A</c:v>
                </c:pt>
                <c:pt idx="12">
                  <c:v>#N/A</c:v>
                </c:pt>
                <c:pt idx="13">
                  <c:v>-166</c:v>
                </c:pt>
                <c:pt idx="14">
                  <c:v>#N/A</c:v>
                </c:pt>
              </c:numCache>
            </c:numRef>
          </c:val>
          <c:smooth val="0"/>
          <c:extLst>
            <c:ext xmlns:c16="http://schemas.microsoft.com/office/drawing/2014/chart" uri="{C3380CC4-5D6E-409C-BE32-E72D297353CC}">
              <c16:uniqueId val="{00000008-3DF6-4BBC-9948-D9A76CCF28B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32449</c:v>
                </c:pt>
                <c:pt idx="5">
                  <c:v>33505</c:v>
                </c:pt>
                <c:pt idx="8">
                  <c:v>34415</c:v>
                </c:pt>
                <c:pt idx="11">
                  <c:v>34512</c:v>
                </c:pt>
                <c:pt idx="14">
                  <c:v>34584</c:v>
                </c:pt>
              </c:numCache>
            </c:numRef>
          </c:val>
          <c:extLst>
            <c:ext xmlns:c16="http://schemas.microsoft.com/office/drawing/2014/chart" uri="{C3380CC4-5D6E-409C-BE32-E72D297353CC}">
              <c16:uniqueId val="{00000000-F753-4811-807D-4E3EDF23B3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7199</c:v>
                </c:pt>
                <c:pt idx="5">
                  <c:v>7572</c:v>
                </c:pt>
                <c:pt idx="8">
                  <c:v>8016</c:v>
                </c:pt>
                <c:pt idx="11">
                  <c:v>8175</c:v>
                </c:pt>
                <c:pt idx="14">
                  <c:v>7742</c:v>
                </c:pt>
              </c:numCache>
            </c:numRef>
          </c:val>
          <c:extLst>
            <c:ext xmlns:c16="http://schemas.microsoft.com/office/drawing/2014/chart" uri="{C3380CC4-5D6E-409C-BE32-E72D297353CC}">
              <c16:uniqueId val="{00000001-F753-4811-807D-4E3EDF23B3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9036</c:v>
                </c:pt>
                <c:pt idx="5">
                  <c:v>9295</c:v>
                </c:pt>
                <c:pt idx="8">
                  <c:v>9548</c:v>
                </c:pt>
                <c:pt idx="11">
                  <c:v>8728</c:v>
                </c:pt>
                <c:pt idx="14">
                  <c:v>10216</c:v>
                </c:pt>
              </c:numCache>
            </c:numRef>
          </c:val>
          <c:extLst>
            <c:ext xmlns:c16="http://schemas.microsoft.com/office/drawing/2014/chart" uri="{C3380CC4-5D6E-409C-BE32-E72D297353CC}">
              <c16:uniqueId val="{00000002-F753-4811-807D-4E3EDF23B3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753-4811-807D-4E3EDF23B3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753-4811-807D-4E3EDF23B3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217</c:v>
                </c:pt>
                <c:pt idx="3">
                  <c:v>1138</c:v>
                </c:pt>
                <c:pt idx="6">
                  <c:v>0</c:v>
                </c:pt>
                <c:pt idx="9">
                  <c:v>0</c:v>
                </c:pt>
                <c:pt idx="12">
                  <c:v>0</c:v>
                </c:pt>
              </c:numCache>
            </c:numRef>
          </c:val>
          <c:extLst>
            <c:ext xmlns:c16="http://schemas.microsoft.com/office/drawing/2014/chart" uri="{C3380CC4-5D6E-409C-BE32-E72D297353CC}">
              <c16:uniqueId val="{00000005-F753-4811-807D-4E3EDF23B3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4630</c:v>
                </c:pt>
                <c:pt idx="3">
                  <c:v>4711</c:v>
                </c:pt>
                <c:pt idx="6">
                  <c:v>4637</c:v>
                </c:pt>
                <c:pt idx="9">
                  <c:v>4608</c:v>
                </c:pt>
                <c:pt idx="12">
                  <c:v>4606</c:v>
                </c:pt>
              </c:numCache>
            </c:numRef>
          </c:val>
          <c:extLst>
            <c:ext xmlns:c16="http://schemas.microsoft.com/office/drawing/2014/chart" uri="{C3380CC4-5D6E-409C-BE32-E72D297353CC}">
              <c16:uniqueId val="{00000006-F753-4811-807D-4E3EDF23B3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8211</c:v>
                </c:pt>
                <c:pt idx="3">
                  <c:v>12889</c:v>
                </c:pt>
                <c:pt idx="6">
                  <c:v>15614</c:v>
                </c:pt>
                <c:pt idx="9">
                  <c:v>16973</c:v>
                </c:pt>
                <c:pt idx="12">
                  <c:v>13099</c:v>
                </c:pt>
              </c:numCache>
            </c:numRef>
          </c:val>
          <c:extLst>
            <c:ext xmlns:c16="http://schemas.microsoft.com/office/drawing/2014/chart" uri="{C3380CC4-5D6E-409C-BE32-E72D297353CC}">
              <c16:uniqueId val="{00000007-F753-4811-807D-4E3EDF23B3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7127</c:v>
                </c:pt>
                <c:pt idx="3">
                  <c:v>7554</c:v>
                </c:pt>
                <c:pt idx="6">
                  <c:v>7656</c:v>
                </c:pt>
                <c:pt idx="9">
                  <c:v>7338</c:v>
                </c:pt>
                <c:pt idx="12">
                  <c:v>6727</c:v>
                </c:pt>
              </c:numCache>
            </c:numRef>
          </c:val>
          <c:extLst>
            <c:ext xmlns:c16="http://schemas.microsoft.com/office/drawing/2014/chart" uri="{C3380CC4-5D6E-409C-BE32-E72D297353CC}">
              <c16:uniqueId val="{00000008-F753-4811-807D-4E3EDF23B3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592</c:v>
                </c:pt>
                <c:pt idx="6">
                  <c:v>520</c:v>
                </c:pt>
                <c:pt idx="9">
                  <c:v>498</c:v>
                </c:pt>
                <c:pt idx="12">
                  <c:v>55</c:v>
                </c:pt>
              </c:numCache>
            </c:numRef>
          </c:val>
          <c:extLst>
            <c:ext xmlns:c16="http://schemas.microsoft.com/office/drawing/2014/chart" uri="{C3380CC4-5D6E-409C-BE32-E72D297353CC}">
              <c16:uniqueId val="{00000009-F753-4811-807D-4E3EDF23B3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22366</c:v>
                </c:pt>
                <c:pt idx="3">
                  <c:v>22598</c:v>
                </c:pt>
                <c:pt idx="6">
                  <c:v>25733</c:v>
                </c:pt>
                <c:pt idx="9">
                  <c:v>26636</c:v>
                </c:pt>
                <c:pt idx="12">
                  <c:v>25762</c:v>
                </c:pt>
              </c:numCache>
            </c:numRef>
          </c:val>
          <c:extLst>
            <c:ext xmlns:c16="http://schemas.microsoft.com/office/drawing/2014/chart" uri="{C3380CC4-5D6E-409C-BE32-E72D297353CC}">
              <c16:uniqueId val="{0000000A-F753-4811-807D-4E3EDF23B3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2180</c:v>
                </c:pt>
                <c:pt idx="8">
                  <c:v>#N/A</c:v>
                </c:pt>
                <c:pt idx="9">
                  <c:v>#N/A</c:v>
                </c:pt>
                <c:pt idx="10">
                  <c:v>4636</c:v>
                </c:pt>
                <c:pt idx="11">
                  <c:v>#N/A</c:v>
                </c:pt>
                <c:pt idx="12">
                  <c:v>#N/A</c:v>
                </c:pt>
                <c:pt idx="13">
                  <c:v>0</c:v>
                </c:pt>
                <c:pt idx="14">
                  <c:v>#N/A</c:v>
                </c:pt>
              </c:numCache>
            </c:numRef>
          </c:val>
          <c:smooth val="0"/>
          <c:extLst>
            <c:ext xmlns:c16="http://schemas.microsoft.com/office/drawing/2014/chart" uri="{C3380CC4-5D6E-409C-BE32-E72D297353CC}">
              <c16:uniqueId val="{0000000B-F753-4811-807D-4E3EDF23B3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3612</c:v>
                </c:pt>
                <c:pt idx="1">
                  <c:v>3085</c:v>
                </c:pt>
                <c:pt idx="2">
                  <c:v>3870</c:v>
                </c:pt>
              </c:numCache>
            </c:numRef>
          </c:val>
          <c:extLst>
            <c:ext xmlns:c16="http://schemas.microsoft.com/office/drawing/2014/chart" uri="{C3380CC4-5D6E-409C-BE32-E72D297353CC}">
              <c16:uniqueId val="{00000000-1BAF-4CE8-AD31-16EFB5B8572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c:v>
                </c:pt>
                <c:pt idx="1">
                  <c:v>46</c:v>
                </c:pt>
                <c:pt idx="2">
                  <c:v>46</c:v>
                </c:pt>
              </c:numCache>
            </c:numRef>
          </c:val>
          <c:extLst>
            <c:ext xmlns:c16="http://schemas.microsoft.com/office/drawing/2014/chart" uri="{C3380CC4-5D6E-409C-BE32-E72D297353CC}">
              <c16:uniqueId val="{00000001-1BAF-4CE8-AD31-16EFB5B8572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4302</c:v>
                </c:pt>
                <c:pt idx="1">
                  <c:v>3879</c:v>
                </c:pt>
                <c:pt idx="2">
                  <c:v>4712</c:v>
                </c:pt>
              </c:numCache>
            </c:numRef>
          </c:val>
          <c:extLst>
            <c:ext xmlns:c16="http://schemas.microsoft.com/office/drawing/2014/chart" uri="{C3380CC4-5D6E-409C-BE32-E72D297353CC}">
              <c16:uniqueId val="{00000002-1BAF-4CE8-AD31-16EFB5B8572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{B42DC29A-DA29-4B21-89F4-2C6C9BD8A957}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0B9-4F3B-87F3-0558F98514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{DCDC1C1D-B145-42F8-ABF1-27D72B731FB7}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B9-4F3B-87F3-0558F98514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{9DBF7107-92E1-4B55-8177-18CD0D5DF1A2}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B9-4F3B-87F3-0558F98514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{D4340824-632E-43F6-8DF5-75D7125ABD51}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B9-4F3B-87F3-0558F98514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{13DDB8C7-590B-448E-B6A2-2EFAE063018D}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B9-4F3B-87F3-0558F98514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{3F42346D-0EEE-40A1-9DE0-29203FEFCEA1}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0B9-4F3B-87F3-0558F98514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{5B3F14F4-4A8D-4646-93B1-8E2A4DA9CC23}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0B9-4F3B-87F3-0558F98514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{3AF7D1E3-CA51-4FDE-A2FA-2807EC2A5585}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0B9-4F3B-87F3-0558F98514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{64F2EBDA-966E-4D9C-947F-223BF942EE79}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0B9-4F3B-87F3-0558F98514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56.7</c:v>
                </c:pt>
                <c:pt idx="8">
                  <c:v>58.3</c:v>
                </c:pt>
                <c:pt idx="16">
                  <c:v>57.8</c:v>
                </c:pt>
                <c:pt idx="24">
                  <c:v>58.8</c:v>
                </c:pt>
                <c:pt idx="32">
                  <c:v>60.1</c:v>
                </c:pt>
              </c:numCache>
            </c:numRef>
          </c:xVal>
          <c:yVal>
            <c:numRef>
              <c:f>公会計指標分析・財政指標組合せ分析表!$BP$51:$DC$51</c:f>
              <c:numCache>
                <c:formatCode>#,##0.0;"▲ "#,##0.0</c:formatCode>
                <c:ptCount val="40"/>
                <c:pt idx="16">
                  <c:v>10.1</c:v>
                </c:pt>
                <c:pt idx="24">
                  <c:v>20.7</c:v>
                </c:pt>
              </c:numCache>
            </c:numRef>
          </c:yVal>
          <c:smooth val="0"/>
          <c:extLst>
            <c:ext xmlns:c16="http://schemas.microsoft.com/office/drawing/2014/chart" uri="{C3380CC4-5D6E-409C-BE32-E72D297353CC}">
              <c16:uniqueId val="{00000009-30B9-4F3B-87F3-0558F98514C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{94124457-3791-4C1E-8CBB-D888E55F2C6F}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0B9-4F3B-87F3-0558F98514C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{3F0BC68B-2223-48C3-A9B0-23AF7722EB9D}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B9-4F3B-87F3-0558F98514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{C5F52EB5-44C7-4EAB-A118-6387B2742963}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B9-4F3B-87F3-0558F98514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{17F302AE-57D3-400D-A352-CA290B7B1AE1}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B9-4F3B-87F3-0558F98514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{635A99D4-C9B4-4CEE-8D8D-1A1B56EB78F9}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B9-4F3B-87F3-0558F98514C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{A6B42B08-E43D-4AC7-9E78-DCE83DC1A97F}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0B9-4F3B-87F3-0558F98514C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{ACCED85E-F4F8-4A96-8D17-FD1553427CF7}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0B9-4F3B-87F3-0558F98514C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{6CBD6658-DEE8-40FE-8268-B8D97ED9E223}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0B9-4F3B-87F3-0558F98514C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{CFDAB7EF-F8DC-4181-AE19-A3D9B817A11D}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0B9-4F3B-87F3-0558F98514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60.2</c:v>
                </c:pt>
                <c:pt idx="16">
                  <c:v>60.4</c:v>
                </c:pt>
                <c:pt idx="24">
                  <c:v>61.9</c:v>
                </c:pt>
                <c:pt idx="32">
                  <c:v>63</c:v>
                </c:pt>
              </c:numCache>
            </c:numRef>
          </c:xVal>
          <c:yVal>
            <c:numRef>
              <c:f>公会計指標分析・財政指標組合せ分析表!$BP$55:$DC$55</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30B9-4F3B-87F3-0558F98514C9}"/>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{88638A24-7AED-433E-9AFB-3CA5765F1569}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619-4BED-9FE7-54D9AB5D93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{B7845550-92C4-48E3-AAB5-1441F50F16E0}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19-4BED-9FE7-54D9AB5D93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{285E0758-AE05-41E3-8628-391D37671DED}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19-4BED-9FE7-54D9AB5D93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{D380B1CB-E2B5-4C79-95AD-79E5EFB8B508}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19-4BED-9FE7-54D9AB5D93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{F7E52F37-F904-4E2B-9B6A-C09B2EDBEAC5}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19-4BED-9FE7-54D9AB5D935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{F2EDA710-0BD3-4FDE-9CF7-40A38C28819F}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619-4BED-9FE7-54D9AB5D935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{5BA76CDE-4D52-477C-BE99-A9CAD9063844}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619-4BED-9FE7-54D9AB5D935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{09AFC8BC-7604-444B-ABDF-D1C215E6A4B3}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619-4BED-9FE7-54D9AB5D935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{AF646A00-7EE3-4BBA-841A-EA113099AE13}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619-4BED-9FE7-54D9AB5D93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0.7</c:v>
                </c:pt>
                <c:pt idx="16">
                  <c:v>1.6</c:v>
                </c:pt>
                <c:pt idx="24">
                  <c:v>2.2999999999999998</c:v>
                </c:pt>
                <c:pt idx="32">
                  <c:v>1.9</c:v>
                </c:pt>
              </c:numCache>
            </c:numRef>
          </c:xVal>
          <c:yVal>
            <c:numRef>
              <c:f>公会計指標分析・財政指標組合せ分析表!$BP$73:$DC$73</c:f>
              <c:numCache>
                <c:formatCode>#,##0.0;"▲ "#,##0.0</c:formatCode>
                <c:ptCount val="40"/>
                <c:pt idx="16">
                  <c:v>10.1</c:v>
                </c:pt>
                <c:pt idx="24">
                  <c:v>20.7</c:v>
                </c:pt>
              </c:numCache>
            </c:numRef>
          </c:yVal>
          <c:smooth val="0"/>
          <c:extLst>
            <c:ext xmlns:c16="http://schemas.microsoft.com/office/drawing/2014/chart" uri="{C3380CC4-5D6E-409C-BE32-E72D297353CC}">
              <c16:uniqueId val="{00000009-8619-4BED-9FE7-54D9AB5D93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7946691124845662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{49FE304A-49EB-427D-9C87-D7AF1DCDF04F}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619-4BED-9FE7-54D9AB5D93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{1DB82A5C-6605-4865-9044-56FBAB98142A}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19-4BED-9FE7-54D9AB5D93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{18C9FEBF-5E6C-4B69-BB07-B6B73E3F5B67}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19-4BED-9FE7-54D9AB5D93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{ED894A4B-B455-4595-B1EE-E3E4CC1DE5B9}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19-4BED-9FE7-54D9AB5D93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{A26FBC8E-4648-410C-BC87-6609FEE36691}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19-4BED-9FE7-54D9AB5D935F}"/>
                </c:ext>
              </c:extLst>
            </c:dLbl>
            <c:dLbl>
              <c:idx val="8"/>
              <c:layout>
                <c:manualLayout>
                  <c:x val="0"/>
                  <c:y val="-5.1955364280053453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{7493F7CF-E385-4B48-9E94-402D0A7BC75F}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619-4BED-9FE7-54D9AB5D935F}"/>
                </c:ext>
              </c:extLst>
            </c:dLbl>
            <c:dLbl>
              <c:idx val="16"/>
              <c:layout>
                <c:manualLayout>
                  <c:x val="0"/>
                  <c:y val="-1.8014846151158943E-4"/>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{FDD02CB5-337B-42DE-BF25-7E696ECA5854}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619-4BED-9FE7-54D9AB5D935F}"/>
                </c:ext>
              </c:extLst>
            </c:dLbl>
            <c:dLbl>
              <c:idx val="24"/>
              <c:layout>
                <c:manualLayout>
                  <c:x val="0"/>
                  <c:y val="1.794669112484562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{5B57A9FD-5B1B-4DE7-BCA5-3D42E7CB1C66}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619-4BED-9FE7-54D9AB5D935F}"/>
                </c:ext>
              </c:extLst>
            </c:dLbl>
            <c:dLbl>
              <c:idx val="32"/>
              <c:layout>
                <c:manualLayout>
                  <c:x val="0"/>
                  <c:y val="5.3760273770863086E-3"/>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{EA370349-0A26-48E6-A183-78BF82CA3630}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619-4BED-9FE7-54D9AB5D93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5.0999999999999996</c:v>
                </c:pt>
                <c:pt idx="24">
                  <c:v>5.2</c:v>
                </c:pt>
                <c:pt idx="32">
                  <c:v>5.0999999999999996</c:v>
                </c:pt>
              </c:numCache>
            </c:numRef>
          </c:xVal>
          <c:yVal>
            <c:numRef>
              <c:f>公会計指標分析・財政指標組合せ分析表!$BP$77:$DC$77</c:f>
              <c:numCache>
                <c:formatCode>#,##0.0;"▲ "#,##0.0</c:formatCode>
                <c:ptCount val="40"/>
                <c:pt idx="0">
                  <c:v>5.8</c:v>
                </c:pt>
                <c:pt idx="8">
                  <c:v>2.7</c:v>
                </c:pt>
                <c:pt idx="16">
                  <c:v>0.5</c:v>
                </c:pt>
                <c:pt idx="24">
                  <c:v>5.9</c:v>
                </c:pt>
                <c:pt idx="32">
                  <c:v>4.0999999999999996</c:v>
                </c:pt>
              </c:numCache>
            </c:numRef>
          </c:yVal>
          <c:smooth val="0"/>
          <c:extLst>
            <c:ext xmlns:c16="http://schemas.microsoft.com/office/drawing/2014/chart" uri="{C3380CC4-5D6E-409C-BE32-E72D297353CC}">
              <c16:uniqueId val="{00000013-8619-4BED-9FE7-54D9AB5D935F}"/>
            </c:ext>
          </c:extLst>
        </c:ser>
        <c:dLbls>
          <c:showLegendKey val="0"/>
          <c:showVal val="1"/>
          <c:showCatName val="0"/>
          <c:showSerName val="0"/>
          <c:showPercent val="0"/>
          <c:showBubbleSize val="0"/>
        </c:dLbls>
        <c:axId val="84219776"/>
        <c:axId val="84234240"/>
      </c:scatterChart>
      <c:valAx>
        <c:axId val="84219776"/>
        <c:scaling>
          <c:orientation val="maxMin"/>
          <c:max val="6"/>
          <c:min val="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公立陶生病院組合の起こした地方債の償還に充てたと認められる負担金が減少したことなどにより、単年度の実質公債費比率が</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ポイントの改善となっている。結果として、３年平均で前年度の</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％へ</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ポイントの改善となっている。</a:t>
          </a:r>
        </a:p>
        <a:p>
          <a:r>
            <a:rPr kumimoji="1" lang="ja-JP" altLang="en-US" sz="1400">
              <a:latin typeface="ＭＳ ゴシック" pitchFamily="49" charset="-128"/>
              <a:ea typeface="ＭＳ ゴシック" pitchFamily="49" charset="-128"/>
            </a:rPr>
            <a:t>　今後は、小中一貫校建設に係る起債の元金償還が始まり、尾張東部衛生組合のごみ処理施設長寿命化に係る起債などによる公債費負担の増が見込まれるため、引き続き市債の借入を計画的に行い、公債費負担の適正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新規の積立ては行わず、毎年運用益のみ増加している。</a:t>
          </a:r>
        </a:p>
        <a:p>
          <a:r>
            <a:rPr kumimoji="1" lang="ja-JP" altLang="en-US" sz="1000">
              <a:latin typeface="ＭＳ ゴシック" pitchFamily="49" charset="-128"/>
              <a:ea typeface="ＭＳ ゴシック" pitchFamily="49" charset="-128"/>
            </a:rPr>
            <a:t>　なお、満期一括償還地方債の借入はない。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支出した公立陶生病院組合に対する負担金余剰分を令和３年度に充当したことにより、組合等負担見込額が減少したことに伴い将来負担額が大幅に減少した。また、充当可能基金の増に伴い充当可能財源等が増加し、結果として将来負担比率は算定されない状況となった。</a:t>
          </a:r>
        </a:p>
        <a:p>
          <a:r>
            <a:rPr kumimoji="1" lang="ja-JP" altLang="en-US" sz="1400">
              <a:latin typeface="ＭＳ ゴシック" pitchFamily="49" charset="-128"/>
              <a:ea typeface="ＭＳ ゴシック" pitchFamily="49" charset="-128"/>
            </a:rPr>
            <a:t>　今後は、小中学校の長寿命化や、尾張東部衛生組合のごみ処理施設長寿命化に係る起債などによる将来負担の増が見込まれるため、引き続き計画的な借入により、将来負担の適正化に努める。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愛知県瀬戸市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に充当するために財政調整基金から約４４０百万円取り崩した一方、歳出決算不用額や決算剰余金等を約１，２２５百万円積み立てた。また、土地開発公社からの寄附等により都市環境整備基金に約６２０百万円積み立てたこと等により、基金全体として約１，６１８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公共施設等整備基金について、今後増大する公共施設等の更新需要に対応するために取り崩しが多くなり、残高が減少していく見込みである。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公共施設等整備基金：公共施設、公用施設その他の本市が所有する建築物その他の工作物の整備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都市環境整備基金：土地区画整理事業、都市の環境整備の促進に資する事業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教育創造基金：学校教育の充実及び振興に資する事業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福祉基金：市民の福祉の増進を図るために行う事業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せとまち人材応援助成金基金：将来の地域産業の担い手を育成するために行う事業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公共施設等整備基金：公共施設等整備事業に充当するために約５５４百万円取り崩した一方、歳出決算不用額や決算剰余金等を１，０４０百万円積み立てたこと等により、約４８６百万円の増加となった。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都市環境整備基金：土地開発公社からの寄附等により都市環境整備基金に約６２０百万円積み立てた。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せとまち人材応援助成金基金：寄附金等を財源として約１１百万円積み立てた。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公共施設等整備基金：今後増大する公共施設等の更新需要に対応するために取り崩しが多くなり、残高が減少していく見込みである。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に充当するために財政調整基金から約４４０百万円取り崩した一方、歳出決算不用額や決算剰余金等を約１，２２５百万円積み立てたことにより、約７８５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災害などにより財源が必要な場合において、安定的な財政運営を行うため、基金残高の目安を標準財政規模の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令和２年度と令和３年度に新型コロナウイルス対策費用に充てるために取り崩しをしたため、一時的に目安の額を下回っている状況である。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歳出決算不用額や決算剰余金等を積み立て、基金残高を目安の額まで回復させる予定である。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新規の積立ては行わず、毎年運用益のみ増加する見込みである。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128,753
124,435
111.40
49,027,186
46,130,830
2,290,284
26,226,034
25,762,320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有形固定資産減価償却率は類似団体平均より低い水準にある。令和元年度に小中一貫校の建設を行ったことなどにより、一旦改善されたものの経年でみると上昇傾向にある。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は、平成２８年度に策定した公共施設等総合管理計画に基づき、それぞれの施設の個別施設計画を作成し、施設の長寿命化を行っている。そのため、今後も有形固定資産減価償却率の伸びは緩やかになることが見込ま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117792</xdr:rowOff>
    </xdr:from>
    <xdr:to>
      <xdr:col>23</xdr:col>
      <xdr:colOff>85090</xdr:colOff>
      <xdr:row>33</xdr:row>
      <xdr:rowOff>169863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347017"/>
          <a:ext cx="1270" cy="125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2240</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603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169863</xdr:rowOff>
    </xdr:from>
    <xdr:to>
      <xdr:col>23</xdr:col>
      <xdr:colOff>174625</xdr:colOff>
      <xdr:row>33</xdr:row>
      <xdr:rowOff>169863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59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64469</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122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117792</xdr:rowOff>
    </xdr:from>
    <xdr:to>
      <xdr:col>23</xdr:col>
      <xdr:colOff>174625</xdr:colOff>
      <xdr:row>26</xdr:row>
      <xdr:rowOff>117792</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34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35577</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122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57150</xdr:rowOff>
    </xdr:from>
    <xdr:to>
      <xdr:col>23</xdr:col>
      <xdr:colOff>136525</xdr:colOff>
      <xdr:row>31</xdr:row>
      <xdr:rowOff>158750</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169228</xdr:rowOff>
    </xdr:from>
    <xdr:to>
      <xdr:col>19</xdr:col>
      <xdr:colOff>187325</xdr:colOff>
      <xdr:row>31</xdr:row>
      <xdr:rowOff>99378</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08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77470</xdr:rowOff>
    </xdr:from>
    <xdr:to>
      <xdr:col>11</xdr:col>
      <xdr:colOff>187325</xdr:colOff>
      <xdr:row>31</xdr:row>
      <xdr:rowOff>7620</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162560</xdr:rowOff>
    </xdr:from>
    <xdr:to>
      <xdr:col>7</xdr:col>
      <xdr:colOff>187325</xdr:colOff>
      <xdr:row>30</xdr:row>
      <xdr:rowOff>92710</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72072</xdr:rowOff>
    </xdr:from>
    <xdr:to>
      <xdr:col>23</xdr:col>
      <xdr:colOff>136525</xdr:colOff>
      <xdr:row>31</xdr:row>
      <xdr:rowOff>2222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598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94949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5838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9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122872</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5967730"/>
          <a:ext cx="711200" cy="7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119380</xdr:rowOff>
    </xdr:from>
    <xdr:to>
      <xdr:col>15</xdr:col>
      <xdr:colOff>187325</xdr:colOff>
      <xdr:row>30</xdr:row>
      <xdr:rowOff>49530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58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170180</xdr:rowOff>
    </xdr:from>
    <xdr:to>
      <xdr:col>19</xdr:col>
      <xdr:colOff>136525</xdr:colOff>
      <xdr:row>30</xdr:row>
      <xdr:rowOff>52705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591375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146367</xdr:rowOff>
    </xdr:from>
    <xdr:to>
      <xdr:col>11</xdr:col>
      <xdr:colOff>187325</xdr:colOff>
      <xdr:row>30</xdr:row>
      <xdr:rowOff>76517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170180</xdr:rowOff>
    </xdr:from>
    <xdr:to>
      <xdr:col>15</xdr:col>
      <xdr:colOff>136525</xdr:colOff>
      <xdr:row>30</xdr:row>
      <xdr:rowOff>25717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2527300" y="5913755"/>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60008</xdr:rowOff>
    </xdr:from>
    <xdr:to>
      <xdr:col>7</xdr:col>
      <xdr:colOff>187325</xdr:colOff>
      <xdr:row>29</xdr:row>
      <xdr:rowOff>161608</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580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110808</xdr:rowOff>
    </xdr:from>
    <xdr:to>
      <xdr:col>11</xdr:col>
      <xdr:colOff>136525</xdr:colOff>
      <xdr:row>30</xdr:row>
      <xdr:rowOff>25717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5854383"/>
          <a:ext cx="7620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90505</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6176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170197</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569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66057</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563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93044</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665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6685</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5578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組合負担等見込額が減少したことにより、債務償還比率は低下し、類似団体を下回る水準となっている。しかし、組合負担等見込額の減少は一時的なものであり、今後増加が見込まれる。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また、個別施設計画に基づく施設の長寿命化等に係る借入により市債残高の増加が見込まれるが、引き続き計画的な借り入れを行い、債務償還比率の適正化に努める。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62294</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312833"/>
          <a:ext cx="1269" cy="1521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66121</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83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62294</xdr:rowOff>
    </xdr:from>
    <xdr:to>
      <xdr:col>76</xdr:col>
      <xdr:colOff>111125</xdr:colOff>
      <xdr:row>35</xdr:row>
      <xdr:rowOff>62294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83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141357</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6056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162930</xdr:rowOff>
    </xdr:from>
    <xdr:to>
      <xdr:col>76</xdr:col>
      <xdr:colOff>73025</xdr:colOff>
      <xdr:row>31</xdr:row>
      <xdr:rowOff>93080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607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12541</xdr:rowOff>
    </xdr:from>
    <xdr:to>
      <xdr:col>72</xdr:col>
      <xdr:colOff>123825</xdr:colOff>
      <xdr:row>32</xdr:row>
      <xdr:rowOff>114141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27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140272</xdr:rowOff>
    </xdr:from>
    <xdr:to>
      <xdr:col>68</xdr:col>
      <xdr:colOff>123825</xdr:colOff>
      <xdr:row>32</xdr:row>
      <xdr:rowOff>70422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22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107527</xdr:rowOff>
    </xdr:from>
    <xdr:to>
      <xdr:col>64</xdr:col>
      <xdr:colOff>123825</xdr:colOff>
      <xdr:row>32</xdr:row>
      <xdr:rowOff>37677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1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143870</xdr:rowOff>
    </xdr:from>
    <xdr:to>
      <xdr:col>60</xdr:col>
      <xdr:colOff>123825</xdr:colOff>
      <xdr:row>32</xdr:row>
      <xdr:rowOff>74020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23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2085</xdr:rowOff>
    </xdr:from>
    <xdr:to>
      <xdr:col>76</xdr:col>
      <xdr:colOff>73025</xdr:colOff>
      <xdr:row>30</xdr:row>
      <xdr:rowOff>103685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591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24962</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576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129297</xdr:rowOff>
    </xdr:from>
    <xdr:to>
      <xdr:col>72</xdr:col>
      <xdr:colOff>123825</xdr:colOff>
      <xdr:row>32</xdr:row>
      <xdr:rowOff>59447</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21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52885</xdr:rowOff>
    </xdr:from>
    <xdr:to>
      <xdr:col>76</xdr:col>
      <xdr:colOff>22225</xdr:colOff>
      <xdr:row>32</xdr:row>
      <xdr:rowOff>8647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5967910"/>
          <a:ext cx="711200" cy="29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38269</xdr:rowOff>
    </xdr:from>
    <xdr:to>
      <xdr:col>68</xdr:col>
      <xdr:colOff>123825</xdr:colOff>
      <xdr:row>32</xdr:row>
      <xdr:rowOff>139869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2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8647</xdr:rowOff>
    </xdr:from>
    <xdr:to>
      <xdr:col>72</xdr:col>
      <xdr:colOff>73025</xdr:colOff>
      <xdr:row>32</xdr:row>
      <xdr:rowOff>89069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3322300" y="6266572"/>
          <a:ext cx="762000" cy="8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153765</xdr:rowOff>
    </xdr:from>
    <xdr:to>
      <xdr:col>64</xdr:col>
      <xdr:colOff>123825</xdr:colOff>
      <xdr:row>32</xdr:row>
      <xdr:rowOff>83915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2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33115</xdr:rowOff>
    </xdr:from>
    <xdr:to>
      <xdr:col>68</xdr:col>
      <xdr:colOff>73025</xdr:colOff>
      <xdr:row>32</xdr:row>
      <xdr:rowOff>89069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291040"/>
          <a:ext cx="762000" cy="5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112374</xdr:rowOff>
    </xdr:from>
    <xdr:to>
      <xdr:col>60</xdr:col>
      <xdr:colOff>123825</xdr:colOff>
      <xdr:row>31</xdr:row>
      <xdr:rowOff>42524</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0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163174</xdr:rowOff>
    </xdr:from>
    <xdr:to>
      <xdr:col>64</xdr:col>
      <xdr:colOff>73025</xdr:colOff>
      <xdr:row>32</xdr:row>
      <xdr:rowOff>33115</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1798300" y="6078199"/>
          <a:ext cx="762000" cy="2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105268</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636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86949</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00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54204</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596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65147</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32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75974</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599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130996</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38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75042</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3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59051</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580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128,753
124,435
111.40
49,027,186
46,130,830
2,290,284
26,226,034
25,762,320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133350</xdr:rowOff>
    </xdr:from>
    <xdr:to>
      <xdr:col>28</xdr:col>
      <xdr:colOff>114300</xdr:colOff>
      <xdr:row>42</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19050</xdr:rowOff>
    </xdr:from>
    <xdr:to>
      <xdr:col>28</xdr:col>
      <xdr:colOff>114300</xdr:colOff>
      <xdr:row>41</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76200</xdr:rowOff>
    </xdr:from>
    <xdr:to>
      <xdr:col>28</xdr:col>
      <xdr:colOff>114300</xdr:colOff>
      <xdr:row>39</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19050</xdr:rowOff>
    </xdr:from>
    <xdr:to>
      <xdr:col>28</xdr:col>
      <xdr:colOff>114300</xdr:colOff>
      <xdr:row>36</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76200</xdr:rowOff>
    </xdr:from>
    <xdr:to>
      <xdr:col>28</xdr:col>
      <xdr:colOff>114300</xdr:colOff>
      <xdr:row>34</xdr:row>
      <xdr:rowOff>76200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33</xdr:row>
      <xdr:rowOff>105427</xdr:rowOff>
    </xdr:from>
    <xdr:ext cx="40305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133350</xdr:rowOff>
    </xdr:from>
    <xdr:to>
      <xdr:col>28</xdr:col>
      <xdr:colOff>114300</xdr:colOff>
      <xdr:row>32</xdr:row>
      <xdr:rowOff>133350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31</xdr:row>
      <xdr:rowOff>162577</xdr:rowOff>
    </xdr:from>
    <xdr:ext cx="403059" cy="25904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60" name="【道路】&#10;有形固定資産減価償却率グラフ枠">
          <a:extLst>
            <a:ext uri="{FF2B5EF4-FFF2-40B4-BE49-F238E27FC236}">
              <a16:creationId xmlns:a16="http://schemas.microsoft.com/office/drawing/2014/main" id="{00000000-0008-0000-0E00-00003C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101917</xdr:rowOff>
    </xdr:from>
    <xdr:to>
      <xdr:col>24</xdr:col>
      <xdr:colOff>62865</xdr:colOff>
      <xdr:row>41</xdr:row>
      <xdr:rowOff>110490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flipV="1">
          <a:off x="4634865" y="5759767"/>
          <a:ext cx="0" cy="138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114317</xdr:rowOff>
    </xdr:from>
    <xdr:ext cx="405111" cy="259045"/>
    <xdr:sp macro="" textlink="">
      <xdr:nvSpPr>
        <xdr:cNvPr id="62" name="【道路】&#10;有形固定資産減価償却率最小値テキスト">
          <a:extLst>
            <a:ext uri="{FF2B5EF4-FFF2-40B4-BE49-F238E27FC236}">
              <a16:creationId xmlns:a16="http://schemas.microsoft.com/office/drawing/2014/main" id="{00000000-0008-0000-0E00-00003E000000}"/>
            </a:ext>
          </a:extLst>
        </xdr:cNvPr>
        <xdr:cNvSpPr txBox="1"/>
      </xdr:nvSpPr>
      <xdr:spPr>
        <a:xfrm>
          <a:off x="4673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4546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48594</xdr:rowOff>
    </xdr:from>
    <xdr:ext cx="405111" cy="259045"/>
    <xdr:sp macro="" textlink="">
      <xdr:nvSpPr>
        <xdr:cNvPr id="64" name="【道路】&#10;有形固定資産減価償却率最大値テキスト">
          <a:extLst>
            <a:ext uri="{FF2B5EF4-FFF2-40B4-BE49-F238E27FC236}">
              <a16:creationId xmlns:a16="http://schemas.microsoft.com/office/drawing/2014/main" id="{00000000-0008-0000-0E00-000040000000}"/>
            </a:ext>
          </a:extLst>
        </xdr:cNvPr>
        <xdr:cNvSpPr txBox="1"/>
      </xdr:nvSpPr>
      <xdr:spPr>
        <a:xfrm>
          <a:off x="4673600" y="553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101917</xdr:rowOff>
    </xdr:from>
    <xdr:to>
      <xdr:col>24</xdr:col>
      <xdr:colOff>152400</xdr:colOff>
      <xdr:row>33</xdr:row>
      <xdr:rowOff>101917</xdr:rowOff>
    </xdr:to>
    <xdr:cxnSp macro="">
      <xdr:nvCxnSpPr>
        <xdr:cNvPr id="65" name="直線コネクタ 64">
          <a:extLst>
            <a:ext uri="{FF2B5EF4-FFF2-40B4-BE49-F238E27FC236}">
              <a16:creationId xmlns:a16="http://schemas.microsoft.com/office/drawing/2014/main" id="{00000000-0008-0000-0E00-000041000000}"/>
            </a:ext>
          </a:extLst>
        </xdr:cNvPr>
        <xdr:cNvCxnSpPr/>
      </xdr:nvCxnSpPr>
      <xdr:spPr>
        <a:xfrm>
          <a:off x="4546600" y="575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6" name="【道路】&#10;有形固定資産減価償却率平均値テキスト">
          <a:extLst>
            <a:ext uri="{FF2B5EF4-FFF2-40B4-BE49-F238E27FC236}">
              <a16:creationId xmlns:a16="http://schemas.microsoft.com/office/drawing/2014/main" id="{00000000-0008-0000-0E00-000042000000}"/>
            </a:ext>
          </a:extLst>
        </xdr:cNvPr>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39688</xdr:rowOff>
    </xdr:from>
    <xdr:to>
      <xdr:col>15</xdr:col>
      <xdr:colOff>101600</xdr:colOff>
      <xdr:row>36</xdr:row>
      <xdr:rowOff>141288</xdr:rowOff>
    </xdr:to>
    <xdr:sp macro="" textlink="">
      <xdr:nvSpPr>
        <xdr:cNvPr id="69" name="フローチャート: 判断 68">
          <a:extLst>
            <a:ext uri="{FF2B5EF4-FFF2-40B4-BE49-F238E27FC236}">
              <a16:creationId xmlns:a16="http://schemas.microsoft.com/office/drawing/2014/main" id="{00000000-0008-0000-0E00-000045000000}"/>
            </a:ext>
          </a:extLst>
        </xdr:cNvPr>
        <xdr:cNvSpPr/>
      </xdr:nvSpPr>
      <xdr:spPr>
        <a:xfrm>
          <a:off x="2857500" y="62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165417</xdr:rowOff>
    </xdr:from>
    <xdr:to>
      <xdr:col>10</xdr:col>
      <xdr:colOff>165100</xdr:colOff>
      <xdr:row>36</xdr:row>
      <xdr:rowOff>95567</xdr:rowOff>
    </xdr:to>
    <xdr:sp macro="" textlink="">
      <xdr:nvSpPr>
        <xdr:cNvPr id="70" name="フローチャート: 判断 69">
          <a:extLst>
            <a:ext uri="{FF2B5EF4-FFF2-40B4-BE49-F238E27FC236}">
              <a16:creationId xmlns:a16="http://schemas.microsoft.com/office/drawing/2014/main" id="{00000000-0008-0000-0E00-000046000000}"/>
            </a:ext>
          </a:extLst>
        </xdr:cNvPr>
        <xdr:cNvSpPr/>
      </xdr:nvSpPr>
      <xdr:spPr>
        <a:xfrm>
          <a:off x="1968500" y="616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116840</xdr:rowOff>
    </xdr:from>
    <xdr:to>
      <xdr:col>6</xdr:col>
      <xdr:colOff>38100</xdr:colOff>
      <xdr:row>36</xdr:row>
      <xdr:rowOff>46990</xdr:rowOff>
    </xdr:to>
    <xdr:sp macro="" textlink="">
      <xdr:nvSpPr>
        <xdr:cNvPr id="71" name="フローチャート: 判断 70">
          <a:extLst>
            <a:ext uri="{FF2B5EF4-FFF2-40B4-BE49-F238E27FC236}">
              <a16:creationId xmlns:a16="http://schemas.microsoft.com/office/drawing/2014/main" id="{00000000-0008-0000-0E00-000047000000}"/>
            </a:ext>
          </a:extLst>
        </xdr:cNvPr>
        <xdr:cNvSpPr/>
      </xdr:nvSpPr>
      <xdr:spPr>
        <a:xfrm>
          <a:off x="1079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E00-00004A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E00-00004B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159703</xdr:rowOff>
    </xdr:from>
    <xdr:to>
      <xdr:col>24</xdr:col>
      <xdr:colOff>114300</xdr:colOff>
      <xdr:row>36</xdr:row>
      <xdr:rowOff>89853</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4584700" y="61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11130</xdr:rowOff>
    </xdr:from>
    <xdr:ext cx="405111" cy="259045"/>
    <xdr:sp macro="" textlink="">
      <xdr:nvSpPr>
        <xdr:cNvPr id="78" name="【道路】&#10;有形固定資産減価償却率該当値テキスト">
          <a:extLst>
            <a:ext uri="{FF2B5EF4-FFF2-40B4-BE49-F238E27FC236}">
              <a16:creationId xmlns:a16="http://schemas.microsoft.com/office/drawing/2014/main" id="{00000000-0008-0000-0E00-00004E000000}"/>
            </a:ext>
          </a:extLst>
        </xdr:cNvPr>
        <xdr:cNvSpPr txBox="1"/>
      </xdr:nvSpPr>
      <xdr:spPr>
        <a:xfrm>
          <a:off x="4673600" y="6011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111125</xdr:rowOff>
    </xdr:from>
    <xdr:to>
      <xdr:col>20</xdr:col>
      <xdr:colOff>38100</xdr:colOff>
      <xdr:row>36</xdr:row>
      <xdr:rowOff>41275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3746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161925</xdr:rowOff>
    </xdr:from>
    <xdr:to>
      <xdr:col>24</xdr:col>
      <xdr:colOff>63500</xdr:colOff>
      <xdr:row>36</xdr:row>
      <xdr:rowOff>39053</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3797300" y="6162675"/>
          <a:ext cx="8382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56833</xdr:rowOff>
    </xdr:from>
    <xdr:to>
      <xdr:col>15</xdr:col>
      <xdr:colOff>101600</xdr:colOff>
      <xdr:row>35</xdr:row>
      <xdr:rowOff>158433</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2857500" y="60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107633</xdr:rowOff>
    </xdr:from>
    <xdr:to>
      <xdr:col>19</xdr:col>
      <xdr:colOff>177800</xdr:colOff>
      <xdr:row>35</xdr:row>
      <xdr:rowOff>161925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2908300" y="610838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171133</xdr:rowOff>
    </xdr:from>
    <xdr:to>
      <xdr:col>10</xdr:col>
      <xdr:colOff>165100</xdr:colOff>
      <xdr:row>35</xdr:row>
      <xdr:rowOff>101283</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1968500" y="60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50483</xdr:rowOff>
    </xdr:from>
    <xdr:to>
      <xdr:col>15</xdr:col>
      <xdr:colOff>50800</xdr:colOff>
      <xdr:row>35</xdr:row>
      <xdr:rowOff>107633</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2019300" y="605123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119697</xdr:rowOff>
    </xdr:from>
    <xdr:to>
      <xdr:col>6</xdr:col>
      <xdr:colOff>38100</xdr:colOff>
      <xdr:row>35</xdr:row>
      <xdr:rowOff>49847</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1079500" y="594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170497</xdr:rowOff>
    </xdr:from>
    <xdr:to>
      <xdr:col>10</xdr:col>
      <xdr:colOff>114300</xdr:colOff>
      <xdr:row>35</xdr:row>
      <xdr:rowOff>50483</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1130300" y="5999797"/>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163847</xdr:rowOff>
    </xdr:from>
    <xdr:ext cx="405111" cy="259045"/>
    <xdr:sp macro="" textlink="">
      <xdr:nvSpPr>
        <xdr:cNvPr id="87" name="n_1aveValue【道路】&#10;有形固定資産減価償却率">
          <a:extLst>
            <a:ext uri="{FF2B5EF4-FFF2-40B4-BE49-F238E27FC236}">
              <a16:creationId xmlns:a16="http://schemas.microsoft.com/office/drawing/2014/main" id="{00000000-0008-0000-0E00-000057000000}"/>
            </a:ext>
          </a:extLst>
        </xdr:cNvPr>
        <xdr:cNvSpPr txBox="1"/>
      </xdr:nvSpPr>
      <xdr:spPr>
        <a:xfrm>
          <a:off x="3582044" y="633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132415</xdr:rowOff>
    </xdr:from>
    <xdr:ext cx="405111" cy="259045"/>
    <xdr:sp macro="" textlink="">
      <xdr:nvSpPr>
        <xdr:cNvPr id="88" name="n_2aveValue【道路】&#10;有形固定資産減価償却率">
          <a:extLst>
            <a:ext uri="{FF2B5EF4-FFF2-40B4-BE49-F238E27FC236}">
              <a16:creationId xmlns:a16="http://schemas.microsoft.com/office/drawing/2014/main" id="{00000000-0008-0000-0E00-000058000000}"/>
            </a:ext>
          </a:extLst>
        </xdr:cNvPr>
        <xdr:cNvSpPr txBox="1"/>
      </xdr:nvSpPr>
      <xdr:spPr>
        <a:xfrm>
          <a:off x="2705744" y="6304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86694</xdr:rowOff>
    </xdr:from>
    <xdr:ext cx="405111" cy="259045"/>
    <xdr:sp macro="" textlink="">
      <xdr:nvSpPr>
        <xdr:cNvPr id="89" name="n_3aveValue【道路】&#10;有形固定資産減価償却率">
          <a:extLst>
            <a:ext uri="{FF2B5EF4-FFF2-40B4-BE49-F238E27FC236}">
              <a16:creationId xmlns:a16="http://schemas.microsoft.com/office/drawing/2014/main" id="{00000000-0008-0000-0E00-000059000000}"/>
            </a:ext>
          </a:extLst>
        </xdr:cNvPr>
        <xdr:cNvSpPr txBox="1"/>
      </xdr:nvSpPr>
      <xdr:spPr>
        <a:xfrm>
          <a:off x="1816744" y="6258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38117</xdr:rowOff>
    </xdr:from>
    <xdr:ext cx="405111" cy="259045"/>
    <xdr:sp macro="" textlink="">
      <xdr:nvSpPr>
        <xdr:cNvPr id="90" name="n_4aveValue【道路】&#10;有形固定資産減価償却率">
          <a:extLst>
            <a:ext uri="{FF2B5EF4-FFF2-40B4-BE49-F238E27FC236}">
              <a16:creationId xmlns:a16="http://schemas.microsoft.com/office/drawing/2014/main" id="{00000000-0008-0000-0E00-00005A000000}"/>
            </a:ext>
          </a:extLst>
        </xdr:cNvPr>
        <xdr:cNvSpPr txBox="1"/>
      </xdr:nvSpPr>
      <xdr:spPr>
        <a:xfrm>
          <a:off x="927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57802</xdr:rowOff>
    </xdr:from>
    <xdr:ext cx="405111" cy="259045"/>
    <xdr:sp macro="" textlink="">
      <xdr:nvSpPr>
        <xdr:cNvPr id="91" name="n_1mainValue【道路】&#10;有形固定資産減価償却率">
          <a:extLst>
            <a:ext uri="{FF2B5EF4-FFF2-40B4-BE49-F238E27FC236}">
              <a16:creationId xmlns:a16="http://schemas.microsoft.com/office/drawing/2014/main" id="{00000000-0008-0000-0E00-00005B000000}"/>
            </a:ext>
          </a:extLst>
        </xdr:cNvPr>
        <xdr:cNvSpPr txBox="1"/>
      </xdr:nvSpPr>
      <xdr:spPr>
        <a:xfrm>
          <a:off x="35820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3510</xdr:rowOff>
    </xdr:from>
    <xdr:ext cx="405111" cy="259045"/>
    <xdr:sp macro="" textlink="">
      <xdr:nvSpPr>
        <xdr:cNvPr id="92" name="n_2mainValue【道路】&#10;有形固定資産減価償却率">
          <a:extLst>
            <a:ext uri="{FF2B5EF4-FFF2-40B4-BE49-F238E27FC236}">
              <a16:creationId xmlns:a16="http://schemas.microsoft.com/office/drawing/2014/main" id="{00000000-0008-0000-0E00-00005C000000}"/>
            </a:ext>
          </a:extLst>
        </xdr:cNvPr>
        <xdr:cNvSpPr txBox="1"/>
      </xdr:nvSpPr>
      <xdr:spPr>
        <a:xfrm>
          <a:off x="2705744" y="5832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117810</xdr:rowOff>
    </xdr:from>
    <xdr:ext cx="405111" cy="259045"/>
    <xdr:sp macro="" textlink="">
      <xdr:nvSpPr>
        <xdr:cNvPr id="93" name="n_3mainValue【道路】&#10;有形固定資産減価償却率">
          <a:extLst>
            <a:ext uri="{FF2B5EF4-FFF2-40B4-BE49-F238E27FC236}">
              <a16:creationId xmlns:a16="http://schemas.microsoft.com/office/drawing/2014/main" id="{00000000-0008-0000-0E00-00005D000000}"/>
            </a:ext>
          </a:extLst>
        </xdr:cNvPr>
        <xdr:cNvSpPr txBox="1"/>
      </xdr:nvSpPr>
      <xdr:spPr>
        <a:xfrm>
          <a:off x="1816744" y="5775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66374</xdr:rowOff>
    </xdr:from>
    <xdr:ext cx="405111" cy="259045"/>
    <xdr:sp macro="" textlink="">
      <xdr:nvSpPr>
        <xdr:cNvPr id="94" name="n_4mainValue【道路】&#10;有形固定資産減価償却率">
          <a:extLst>
            <a:ext uri="{FF2B5EF4-FFF2-40B4-BE49-F238E27FC236}">
              <a16:creationId xmlns:a16="http://schemas.microsoft.com/office/drawing/2014/main" id="{00000000-0008-0000-0E00-00005E000000}"/>
            </a:ext>
          </a:extLst>
        </xdr:cNvPr>
        <xdr:cNvSpPr txBox="1"/>
      </xdr:nvSpPr>
      <xdr:spPr>
        <a:xfrm>
          <a:off x="927744" y="5724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20" name="【道路】&#10;一人当たり延長グラフ枠">
          <a:extLst>
            <a:ext uri="{FF2B5EF4-FFF2-40B4-BE49-F238E27FC236}">
              <a16:creationId xmlns:a16="http://schemas.microsoft.com/office/drawing/2014/main" id="{00000000-0008-0000-0E00-00007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28521</xdr:rowOff>
    </xdr:from>
    <xdr:to>
      <xdr:col>54</xdr:col>
      <xdr:colOff>189865</xdr:colOff>
      <xdr:row>41</xdr:row>
      <xdr:rowOff>103741</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10476865" y="5686371"/>
          <a:ext cx="0" cy="144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107568</xdr:rowOff>
    </xdr:from>
    <xdr:ext cx="469744" cy="259045"/>
    <xdr:sp macro="" textlink="">
      <xdr:nvSpPr>
        <xdr:cNvPr id="122" name="【道路】&#10;一人当たり延長最小値テキスト">
          <a:extLst>
            <a:ext uri="{FF2B5EF4-FFF2-40B4-BE49-F238E27FC236}">
              <a16:creationId xmlns:a16="http://schemas.microsoft.com/office/drawing/2014/main" id="{00000000-0008-0000-0E00-00007A000000}"/>
            </a:ext>
          </a:extLst>
        </xdr:cNvPr>
        <xdr:cNvSpPr txBox="1"/>
      </xdr:nvSpPr>
      <xdr:spPr>
        <a:xfrm>
          <a:off x="10515600" y="7137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103741</xdr:rowOff>
    </xdr:from>
    <xdr:to>
      <xdr:col>55</xdr:col>
      <xdr:colOff>88900</xdr:colOff>
      <xdr:row>41</xdr:row>
      <xdr:rowOff>103741</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0388600" y="7133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146648</xdr:rowOff>
    </xdr:from>
    <xdr:ext cx="534377" cy="259045"/>
    <xdr:sp macro="" textlink="">
      <xdr:nvSpPr>
        <xdr:cNvPr id="124" name="【道路】&#10;一人当たり延長最大値テキスト">
          <a:extLst>
            <a:ext uri="{FF2B5EF4-FFF2-40B4-BE49-F238E27FC236}">
              <a16:creationId xmlns:a16="http://schemas.microsoft.com/office/drawing/2014/main" id="{00000000-0008-0000-0E00-00007C000000}"/>
            </a:ext>
          </a:extLst>
        </xdr:cNvPr>
        <xdr:cNvSpPr txBox="1"/>
      </xdr:nvSpPr>
      <xdr:spPr>
        <a:xfrm>
          <a:off x="10515600" y="5461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28521</xdr:rowOff>
    </xdr:from>
    <xdr:to>
      <xdr:col>55</xdr:col>
      <xdr:colOff>88900</xdr:colOff>
      <xdr:row>33</xdr:row>
      <xdr:rowOff>28521</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0388600" y="5686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1686</xdr:rowOff>
    </xdr:from>
    <xdr:ext cx="469744" cy="259045"/>
    <xdr:sp macro="" textlink="">
      <xdr:nvSpPr>
        <xdr:cNvPr id="126" name="【道路】&#10;一人当たり延長平均値テキスト">
          <a:extLst>
            <a:ext uri="{FF2B5EF4-FFF2-40B4-BE49-F238E27FC236}">
              <a16:creationId xmlns:a16="http://schemas.microsoft.com/office/drawing/2014/main" id="{00000000-0008-0000-0E00-00007E000000}"/>
            </a:ext>
          </a:extLst>
        </xdr:cNvPr>
        <xdr:cNvSpPr txBox="1"/>
      </xdr:nvSpPr>
      <xdr:spPr>
        <a:xfrm>
          <a:off x="10515600" y="6345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150259</xdr:rowOff>
    </xdr:from>
    <xdr:to>
      <xdr:col>55</xdr:col>
      <xdr:colOff>50800</xdr:colOff>
      <xdr:row>38</xdr:row>
      <xdr:rowOff>80409</xdr:rowOff>
    </xdr:to>
    <xdr:sp macro="" textlink="">
      <xdr:nvSpPr>
        <xdr:cNvPr id="127" name="フローチャート: 判断 126">
          <a:extLst>
            <a:ext uri="{FF2B5EF4-FFF2-40B4-BE49-F238E27FC236}">
              <a16:creationId xmlns:a16="http://schemas.microsoft.com/office/drawing/2014/main" id="{00000000-0008-0000-0E00-00007F000000}"/>
            </a:ext>
          </a:extLst>
        </xdr:cNvPr>
        <xdr:cNvSpPr/>
      </xdr:nvSpPr>
      <xdr:spPr>
        <a:xfrm>
          <a:off x="10426700" y="6493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83638</xdr:rowOff>
    </xdr:from>
    <xdr:to>
      <xdr:col>50</xdr:col>
      <xdr:colOff>165100</xdr:colOff>
      <xdr:row>39</xdr:row>
      <xdr:rowOff>13788</xdr:rowOff>
    </xdr:to>
    <xdr:sp macro="" textlink="">
      <xdr:nvSpPr>
        <xdr:cNvPr id="128" name="フローチャート: 判断 127">
          <a:extLst>
            <a:ext uri="{FF2B5EF4-FFF2-40B4-BE49-F238E27FC236}">
              <a16:creationId xmlns:a16="http://schemas.microsoft.com/office/drawing/2014/main" id="{00000000-0008-0000-0E00-000080000000}"/>
            </a:ext>
          </a:extLst>
        </xdr:cNvPr>
        <xdr:cNvSpPr/>
      </xdr:nvSpPr>
      <xdr:spPr>
        <a:xfrm>
          <a:off x="9588500" y="659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83856</xdr:rowOff>
    </xdr:from>
    <xdr:to>
      <xdr:col>46</xdr:col>
      <xdr:colOff>38100</xdr:colOff>
      <xdr:row>39</xdr:row>
      <xdr:rowOff>14006</xdr:rowOff>
    </xdr:to>
    <xdr:sp macro="" textlink="">
      <xdr:nvSpPr>
        <xdr:cNvPr id="129" name="フローチャート: 判断 128">
          <a:extLst>
            <a:ext uri="{FF2B5EF4-FFF2-40B4-BE49-F238E27FC236}">
              <a16:creationId xmlns:a16="http://schemas.microsoft.com/office/drawing/2014/main" id="{00000000-0008-0000-0E00-000081000000}"/>
            </a:ext>
          </a:extLst>
        </xdr:cNvPr>
        <xdr:cNvSpPr/>
      </xdr:nvSpPr>
      <xdr:spPr>
        <a:xfrm>
          <a:off x="8699500" y="65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81788</xdr:rowOff>
    </xdr:from>
    <xdr:to>
      <xdr:col>41</xdr:col>
      <xdr:colOff>101600</xdr:colOff>
      <xdr:row>39</xdr:row>
      <xdr:rowOff>11938</xdr:rowOff>
    </xdr:to>
    <xdr:sp macro="" textlink="">
      <xdr:nvSpPr>
        <xdr:cNvPr id="130" name="フローチャート: 判断 129">
          <a:extLst>
            <a:ext uri="{FF2B5EF4-FFF2-40B4-BE49-F238E27FC236}">
              <a16:creationId xmlns:a16="http://schemas.microsoft.com/office/drawing/2014/main" id="{00000000-0008-0000-0E00-000082000000}"/>
            </a:ext>
          </a:extLst>
        </xdr:cNvPr>
        <xdr:cNvSpPr/>
      </xdr:nvSpPr>
      <xdr:spPr>
        <a:xfrm>
          <a:off x="7810500" y="659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109329</xdr:rowOff>
    </xdr:from>
    <xdr:to>
      <xdr:col>36</xdr:col>
      <xdr:colOff>165100</xdr:colOff>
      <xdr:row>39</xdr:row>
      <xdr:rowOff>39479</xdr:rowOff>
    </xdr:to>
    <xdr:sp macro="" textlink="">
      <xdr:nvSpPr>
        <xdr:cNvPr id="131" name="フローチャート: 判断 130">
          <a:extLst>
            <a:ext uri="{FF2B5EF4-FFF2-40B4-BE49-F238E27FC236}">
              <a16:creationId xmlns:a16="http://schemas.microsoft.com/office/drawing/2014/main" id="{00000000-0008-0000-0E00-000083000000}"/>
            </a:ext>
          </a:extLst>
        </xdr:cNvPr>
        <xdr:cNvSpPr/>
      </xdr:nvSpPr>
      <xdr:spPr>
        <a:xfrm>
          <a:off x="6921500" y="662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E00-00008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39878</xdr:rowOff>
    </xdr:from>
    <xdr:to>
      <xdr:col>55</xdr:col>
      <xdr:colOff>50800</xdr:colOff>
      <xdr:row>41</xdr:row>
      <xdr:rowOff>141478</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104267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126255</xdr:rowOff>
    </xdr:from>
    <xdr:ext cx="469744" cy="259045"/>
    <xdr:sp macro="" textlink="">
      <xdr:nvSpPr>
        <xdr:cNvPr id="138" name="【道路】&#10;一人当たり延長該当値テキスト">
          <a:extLst>
            <a:ext uri="{FF2B5EF4-FFF2-40B4-BE49-F238E27FC236}">
              <a16:creationId xmlns:a16="http://schemas.microsoft.com/office/drawing/2014/main" id="{00000000-0008-0000-0E00-00008A000000}"/>
            </a:ext>
          </a:extLst>
        </xdr:cNvPr>
        <xdr:cNvSpPr txBox="1"/>
      </xdr:nvSpPr>
      <xdr:spPr>
        <a:xfrm>
          <a:off x="10515600" y="698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42382</xdr:rowOff>
    </xdr:from>
    <xdr:to>
      <xdr:col>50</xdr:col>
      <xdr:colOff>165100</xdr:colOff>
      <xdr:row>41</xdr:row>
      <xdr:rowOff>143982</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9588500" y="70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90678</xdr:rowOff>
    </xdr:from>
    <xdr:to>
      <xdr:col>55</xdr:col>
      <xdr:colOff>0</xdr:colOff>
      <xdr:row>41</xdr:row>
      <xdr:rowOff>93182</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9639300" y="7120128"/>
          <a:ext cx="8382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51199</xdr:rowOff>
    </xdr:from>
    <xdr:to>
      <xdr:col>46</xdr:col>
      <xdr:colOff>38100</xdr:colOff>
      <xdr:row>41</xdr:row>
      <xdr:rowOff>152799</xdr:rowOff>
    </xdr:to>
    <xdr:sp macro="" textlink="">
      <xdr:nvSpPr>
        <xdr:cNvPr id="141" name="楕円 140">
          <a:extLst>
            <a:ext uri="{FF2B5EF4-FFF2-40B4-BE49-F238E27FC236}">
              <a16:creationId xmlns:a16="http://schemas.microsoft.com/office/drawing/2014/main" id="{00000000-0008-0000-0E00-00008D000000}"/>
            </a:ext>
          </a:extLst>
        </xdr:cNvPr>
        <xdr:cNvSpPr/>
      </xdr:nvSpPr>
      <xdr:spPr>
        <a:xfrm>
          <a:off x="8699500" y="708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93182</xdr:rowOff>
    </xdr:from>
    <xdr:to>
      <xdr:col>50</xdr:col>
      <xdr:colOff>114300</xdr:colOff>
      <xdr:row>41</xdr:row>
      <xdr:rowOff>101999</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flipV="1">
          <a:off x="8750300" y="7122632"/>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53267</xdr:rowOff>
    </xdr:from>
    <xdr:to>
      <xdr:col>41</xdr:col>
      <xdr:colOff>101600</xdr:colOff>
      <xdr:row>41</xdr:row>
      <xdr:rowOff>154867</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7810500" y="708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101999</xdr:rowOff>
    </xdr:from>
    <xdr:to>
      <xdr:col>45</xdr:col>
      <xdr:colOff>177800</xdr:colOff>
      <xdr:row>41</xdr:row>
      <xdr:rowOff>104067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flipV="1">
          <a:off x="7861300" y="7131449"/>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55227</xdr:rowOff>
    </xdr:from>
    <xdr:to>
      <xdr:col>36</xdr:col>
      <xdr:colOff>165100</xdr:colOff>
      <xdr:row>41</xdr:row>
      <xdr:rowOff>156827</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6921500" y="70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104067</xdr:rowOff>
    </xdr:from>
    <xdr:to>
      <xdr:col>41</xdr:col>
      <xdr:colOff>50800</xdr:colOff>
      <xdr:row>41</xdr:row>
      <xdr:rowOff>106027</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flipV="1">
          <a:off x="6972300" y="713351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30316</xdr:rowOff>
    </xdr:from>
    <xdr:ext cx="469744" cy="259045"/>
    <xdr:sp macro="" textlink="">
      <xdr:nvSpPr>
        <xdr:cNvPr id="147" name="n_1aveValue【道路】&#10;一人当たり延長">
          <a:extLst>
            <a:ext uri="{FF2B5EF4-FFF2-40B4-BE49-F238E27FC236}">
              <a16:creationId xmlns:a16="http://schemas.microsoft.com/office/drawing/2014/main" id="{00000000-0008-0000-0E00-000093000000}"/>
            </a:ext>
          </a:extLst>
        </xdr:cNvPr>
        <xdr:cNvSpPr txBox="1"/>
      </xdr:nvSpPr>
      <xdr:spPr>
        <a:xfrm>
          <a:off x="9391727" y="637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30533</xdr:rowOff>
    </xdr:from>
    <xdr:ext cx="469744" cy="259045"/>
    <xdr:sp macro="" textlink="">
      <xdr:nvSpPr>
        <xdr:cNvPr id="148" name="n_2aveValue【道路】&#10;一人当たり延長">
          <a:extLst>
            <a:ext uri="{FF2B5EF4-FFF2-40B4-BE49-F238E27FC236}">
              <a16:creationId xmlns:a16="http://schemas.microsoft.com/office/drawing/2014/main" id="{00000000-0008-0000-0E00-000094000000}"/>
            </a:ext>
          </a:extLst>
        </xdr:cNvPr>
        <xdr:cNvSpPr txBox="1"/>
      </xdr:nvSpPr>
      <xdr:spPr>
        <a:xfrm>
          <a:off x="8515427" y="63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28465</xdr:rowOff>
    </xdr:from>
    <xdr:ext cx="469744" cy="259045"/>
    <xdr:sp macro="" textlink="">
      <xdr:nvSpPr>
        <xdr:cNvPr id="149" name="n_3aveValue【道路】&#10;一人当たり延長">
          <a:extLst>
            <a:ext uri="{FF2B5EF4-FFF2-40B4-BE49-F238E27FC236}">
              <a16:creationId xmlns:a16="http://schemas.microsoft.com/office/drawing/2014/main" id="{00000000-0008-0000-0E00-000095000000}"/>
            </a:ext>
          </a:extLst>
        </xdr:cNvPr>
        <xdr:cNvSpPr txBox="1"/>
      </xdr:nvSpPr>
      <xdr:spPr>
        <a:xfrm>
          <a:off x="7626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56006</xdr:rowOff>
    </xdr:from>
    <xdr:ext cx="469744" cy="259045"/>
    <xdr:sp macro="" textlink="">
      <xdr:nvSpPr>
        <xdr:cNvPr id="150" name="n_4aveValue【道路】&#10;一人当たり延長">
          <a:extLst>
            <a:ext uri="{FF2B5EF4-FFF2-40B4-BE49-F238E27FC236}">
              <a16:creationId xmlns:a16="http://schemas.microsoft.com/office/drawing/2014/main" id="{00000000-0008-0000-0E00-000096000000}"/>
            </a:ext>
          </a:extLst>
        </xdr:cNvPr>
        <xdr:cNvSpPr txBox="1"/>
      </xdr:nvSpPr>
      <xdr:spPr>
        <a:xfrm>
          <a:off x="6737427" y="63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135109</xdr:rowOff>
    </xdr:from>
    <xdr:ext cx="469744" cy="259045"/>
    <xdr:sp macro="" textlink="">
      <xdr:nvSpPr>
        <xdr:cNvPr id="151" name="n_1mainValue【道路】&#10;一人当たり延長">
          <a:extLst>
            <a:ext uri="{FF2B5EF4-FFF2-40B4-BE49-F238E27FC236}">
              <a16:creationId xmlns:a16="http://schemas.microsoft.com/office/drawing/2014/main" id="{00000000-0008-0000-0E00-000097000000}"/>
            </a:ext>
          </a:extLst>
        </xdr:cNvPr>
        <xdr:cNvSpPr txBox="1"/>
      </xdr:nvSpPr>
      <xdr:spPr>
        <a:xfrm>
          <a:off x="9391727" y="716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143926</xdr:rowOff>
    </xdr:from>
    <xdr:ext cx="469744" cy="259045"/>
    <xdr:sp macro="" textlink="">
      <xdr:nvSpPr>
        <xdr:cNvPr id="152" name="n_2mainValue【道路】&#10;一人当たり延長">
          <a:extLst>
            <a:ext uri="{FF2B5EF4-FFF2-40B4-BE49-F238E27FC236}">
              <a16:creationId xmlns:a16="http://schemas.microsoft.com/office/drawing/2014/main" id="{00000000-0008-0000-0E00-000098000000}"/>
            </a:ext>
          </a:extLst>
        </xdr:cNvPr>
        <xdr:cNvSpPr txBox="1"/>
      </xdr:nvSpPr>
      <xdr:spPr>
        <a:xfrm>
          <a:off x="8515427" y="717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145994</xdr:rowOff>
    </xdr:from>
    <xdr:ext cx="469744" cy="259045"/>
    <xdr:sp macro="" textlink="">
      <xdr:nvSpPr>
        <xdr:cNvPr id="153" name="n_3mainValue【道路】&#10;一人当たり延長">
          <a:extLst>
            <a:ext uri="{FF2B5EF4-FFF2-40B4-BE49-F238E27FC236}">
              <a16:creationId xmlns:a16="http://schemas.microsoft.com/office/drawing/2014/main" id="{00000000-0008-0000-0E00-000099000000}"/>
            </a:ext>
          </a:extLst>
        </xdr:cNvPr>
        <xdr:cNvSpPr txBox="1"/>
      </xdr:nvSpPr>
      <xdr:spPr>
        <a:xfrm>
          <a:off x="7626427" y="717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147954</xdr:rowOff>
    </xdr:from>
    <xdr:ext cx="469744" cy="259045"/>
    <xdr:sp macro="" textlink="">
      <xdr:nvSpPr>
        <xdr:cNvPr id="154" name="n_4mainValue【道路】&#10;一人当たり延長">
          <a:extLst>
            <a:ext uri="{FF2B5EF4-FFF2-40B4-BE49-F238E27FC236}">
              <a16:creationId xmlns:a16="http://schemas.microsoft.com/office/drawing/2014/main" id="{00000000-0008-0000-0E00-00009A000000}"/>
            </a:ext>
          </a:extLst>
        </xdr:cNvPr>
        <xdr:cNvSpPr txBox="1"/>
      </xdr:nvSpPr>
      <xdr:spPr>
        <a:xfrm>
          <a:off x="6737427" y="717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80" name="【橋りょう・トンネル】&#10;有形固定資産減価償却率グラフ枠">
          <a:extLst>
            <a:ext uri="{FF2B5EF4-FFF2-40B4-BE49-F238E27FC236}">
              <a16:creationId xmlns:a16="http://schemas.microsoft.com/office/drawing/2014/main" id="{00000000-0008-0000-0E00-0000B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13063</xdr:rowOff>
    </xdr:from>
    <xdr:to>
      <xdr:col>24</xdr:col>
      <xdr:colOff>62865</xdr:colOff>
      <xdr:row>63</xdr:row>
      <xdr:rowOff>138793</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4634865" y="9614263"/>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142620</xdr:rowOff>
    </xdr:from>
    <xdr:ext cx="405111" cy="259045"/>
    <xdr:sp macro="" textlink="">
      <xdr:nvSpPr>
        <xdr:cNvPr id="182" name="【橋りょう・トンネル】&#10;有形固定資産減価償却率最小値テキスト">
          <a:extLst>
            <a:ext uri="{FF2B5EF4-FFF2-40B4-BE49-F238E27FC236}">
              <a16:creationId xmlns:a16="http://schemas.microsoft.com/office/drawing/2014/main" id="{00000000-0008-0000-0E00-0000B6000000}"/>
            </a:ext>
          </a:extLst>
        </xdr:cNvPr>
        <xdr:cNvSpPr txBox="1"/>
      </xdr:nvSpPr>
      <xdr:spPr>
        <a:xfrm>
          <a:off x="46736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138793</xdr:rowOff>
    </xdr:from>
    <xdr:to>
      <xdr:col>24</xdr:col>
      <xdr:colOff>152400</xdr:colOff>
      <xdr:row>63</xdr:row>
      <xdr:rowOff>138793</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131190</xdr:rowOff>
    </xdr:from>
    <xdr:ext cx="405111" cy="259045"/>
    <xdr:sp macro="" textlink="">
      <xdr:nvSpPr>
        <xdr:cNvPr id="184" name="【橋りょう・トンネル】&#10;有形固定資産減価償却率最大値テキスト">
          <a:extLst>
            <a:ext uri="{FF2B5EF4-FFF2-40B4-BE49-F238E27FC236}">
              <a16:creationId xmlns:a16="http://schemas.microsoft.com/office/drawing/2014/main" id="{00000000-0008-0000-0E00-0000B8000000}"/>
            </a:ext>
          </a:extLst>
        </xdr:cNvPr>
        <xdr:cNvSpPr txBox="1"/>
      </xdr:nvSpPr>
      <xdr:spPr>
        <a:xfrm>
          <a:off x="4673600" y="938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13063</xdr:rowOff>
    </xdr:from>
    <xdr:to>
      <xdr:col>24</xdr:col>
      <xdr:colOff>152400</xdr:colOff>
      <xdr:row>56</xdr:row>
      <xdr:rowOff>13063</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4546600" y="961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53357</xdr:rowOff>
    </xdr:from>
    <xdr:ext cx="405111" cy="259045"/>
    <xdr:sp macro="" textlink="">
      <xdr:nvSpPr>
        <xdr:cNvPr id="186" name="【橋りょう・トンネル】&#10;有形固定資産減価償却率平均値テキスト">
          <a:extLst>
            <a:ext uri="{FF2B5EF4-FFF2-40B4-BE49-F238E27FC236}">
              <a16:creationId xmlns:a16="http://schemas.microsoft.com/office/drawing/2014/main" id="{00000000-0008-0000-0E00-0000BA000000}"/>
            </a:ext>
          </a:extLst>
        </xdr:cNvPr>
        <xdr:cNvSpPr txBox="1"/>
      </xdr:nvSpPr>
      <xdr:spPr>
        <a:xfrm>
          <a:off x="4673600" y="1016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7" name="フローチャート: 判断 186">
          <a:extLst>
            <a:ext uri="{FF2B5EF4-FFF2-40B4-BE49-F238E27FC236}">
              <a16:creationId xmlns:a16="http://schemas.microsoft.com/office/drawing/2014/main" id="{00000000-0008-0000-0E00-0000BB00000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88" name="フローチャート: 判断 187">
          <a:extLst>
            <a:ext uri="{FF2B5EF4-FFF2-40B4-BE49-F238E27FC236}">
              <a16:creationId xmlns:a16="http://schemas.microsoft.com/office/drawing/2014/main" id="{00000000-0008-0000-0E00-0000BC000000}"/>
            </a:ext>
          </a:extLst>
        </xdr:cNvPr>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32476</xdr:rowOff>
    </xdr:from>
    <xdr:to>
      <xdr:col>15</xdr:col>
      <xdr:colOff>101600</xdr:colOff>
      <xdr:row>59</xdr:row>
      <xdr:rowOff>134076</xdr:rowOff>
    </xdr:to>
    <xdr:sp macro="" textlink="">
      <xdr:nvSpPr>
        <xdr:cNvPr id="189" name="フローチャート: 判断 188">
          <a:extLst>
            <a:ext uri="{FF2B5EF4-FFF2-40B4-BE49-F238E27FC236}">
              <a16:creationId xmlns:a16="http://schemas.microsoft.com/office/drawing/2014/main" id="{00000000-0008-0000-0E00-0000BD000000}"/>
            </a:ext>
          </a:extLst>
        </xdr:cNvPr>
        <xdr:cNvSpPr/>
      </xdr:nvSpPr>
      <xdr:spPr>
        <a:xfrm>
          <a:off x="2857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90" name="フローチャート: 判断 189">
          <a:extLst>
            <a:ext uri="{FF2B5EF4-FFF2-40B4-BE49-F238E27FC236}">
              <a16:creationId xmlns:a16="http://schemas.microsoft.com/office/drawing/2014/main" id="{00000000-0008-0000-0E00-0000BE000000}"/>
            </a:ext>
          </a:extLst>
        </xdr:cNvPr>
        <xdr:cNvSpPr/>
      </xdr:nvSpPr>
      <xdr:spPr>
        <a:xfrm>
          <a:off x="1968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76563</xdr:rowOff>
    </xdr:from>
    <xdr:to>
      <xdr:col>6</xdr:col>
      <xdr:colOff>38100</xdr:colOff>
      <xdr:row>59</xdr:row>
      <xdr:rowOff>6713</xdr:rowOff>
    </xdr:to>
    <xdr:sp macro="" textlink="">
      <xdr:nvSpPr>
        <xdr:cNvPr id="191" name="フローチャート: 判断 190">
          <a:extLst>
            <a:ext uri="{FF2B5EF4-FFF2-40B4-BE49-F238E27FC236}">
              <a16:creationId xmlns:a16="http://schemas.microsoft.com/office/drawing/2014/main" id="{00000000-0008-0000-0E00-0000BF000000}"/>
            </a:ext>
          </a:extLst>
        </xdr:cNvPr>
        <xdr:cNvSpPr/>
      </xdr:nvSpPr>
      <xdr:spPr>
        <a:xfrm>
          <a:off x="1079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74930</xdr:rowOff>
    </xdr:from>
    <xdr:to>
      <xdr:col>24</xdr:col>
      <xdr:colOff>114300</xdr:colOff>
      <xdr:row>58</xdr:row>
      <xdr:rowOff>5080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4584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97807</xdr:rowOff>
    </xdr:from>
    <xdr:ext cx="405111" cy="259045"/>
    <xdr:sp macro="" textlink="">
      <xdr:nvSpPr>
        <xdr:cNvPr id="198" name="【橋りょう・トンネル】&#10;有形固定資産減価償却率該当値テキスト">
          <a:extLst>
            <a:ext uri="{FF2B5EF4-FFF2-40B4-BE49-F238E27FC236}">
              <a16:creationId xmlns:a16="http://schemas.microsoft.com/office/drawing/2014/main" id="{00000000-0008-0000-0E00-0000C6000000}"/>
            </a:ext>
          </a:extLst>
        </xdr:cNvPr>
        <xdr:cNvSpPr txBox="1"/>
      </xdr:nvSpPr>
      <xdr:spPr>
        <a:xfrm>
          <a:off x="4673600"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130447</xdr:rowOff>
    </xdr:from>
    <xdr:to>
      <xdr:col>20</xdr:col>
      <xdr:colOff>38100</xdr:colOff>
      <xdr:row>58</xdr:row>
      <xdr:rowOff>60597</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3746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125730</xdr:rowOff>
    </xdr:from>
    <xdr:to>
      <xdr:col>24</xdr:col>
      <xdr:colOff>63500</xdr:colOff>
      <xdr:row>58</xdr:row>
      <xdr:rowOff>9797</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flipV="1">
          <a:off x="3797300" y="989838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201" name="楕円 200">
          <a:extLst>
            <a:ext uri="{FF2B5EF4-FFF2-40B4-BE49-F238E27FC236}">
              <a16:creationId xmlns:a16="http://schemas.microsoft.com/office/drawing/2014/main" id="{00000000-0008-0000-0E00-0000C9000000}"/>
            </a:ext>
          </a:extLst>
        </xdr:cNvPr>
        <xdr:cNvSpPr/>
      </xdr:nvSpPr>
      <xdr:spPr>
        <a:xfrm>
          <a:off x="2857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9797</xdr:rowOff>
    </xdr:from>
    <xdr:to>
      <xdr:col>19</xdr:col>
      <xdr:colOff>177800</xdr:colOff>
      <xdr:row>58</xdr:row>
      <xdr:rowOff>48985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2908300" y="99538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166370</xdr:rowOff>
    </xdr:from>
    <xdr:to>
      <xdr:col>10</xdr:col>
      <xdr:colOff>165100</xdr:colOff>
      <xdr:row>58</xdr:row>
      <xdr:rowOff>96520</xdr:rowOff>
    </xdr:to>
    <xdr:sp macro="" textlink="">
      <xdr:nvSpPr>
        <xdr:cNvPr id="203" name="楕円 202">
          <a:extLst>
            <a:ext uri="{FF2B5EF4-FFF2-40B4-BE49-F238E27FC236}">
              <a16:creationId xmlns:a16="http://schemas.microsoft.com/office/drawing/2014/main" id="{00000000-0008-0000-0E00-0000CB000000}"/>
            </a:ext>
          </a:extLst>
        </xdr:cNvPr>
        <xdr:cNvSpPr/>
      </xdr:nvSpPr>
      <xdr:spPr>
        <a:xfrm>
          <a:off x="1968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45720</xdr:rowOff>
    </xdr:from>
    <xdr:to>
      <xdr:col>15</xdr:col>
      <xdr:colOff>50800</xdr:colOff>
      <xdr:row>58</xdr:row>
      <xdr:rowOff>48985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2019300" y="998982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143510</xdr:rowOff>
    </xdr:from>
    <xdr:to>
      <xdr:col>6</xdr:col>
      <xdr:colOff>38100</xdr:colOff>
      <xdr:row>58</xdr:row>
      <xdr:rowOff>73660</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45720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130300" y="9966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207" name="n_1ave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125203</xdr:rowOff>
    </xdr:from>
    <xdr:ext cx="405111" cy="259045"/>
    <xdr:sp macro="" textlink="">
      <xdr:nvSpPr>
        <xdr:cNvPr id="208" name="n_2ave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27057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40294</xdr:rowOff>
    </xdr:from>
    <xdr:ext cx="405111" cy="259045"/>
    <xdr:sp macro="" textlink="">
      <xdr:nvSpPr>
        <xdr:cNvPr id="209" name="n_3aveValue【橋りょう・トンネル】&#10;有形固定資産減価償却率">
          <a:extLst>
            <a:ext uri="{FF2B5EF4-FFF2-40B4-BE49-F238E27FC236}">
              <a16:creationId xmlns:a16="http://schemas.microsoft.com/office/drawing/2014/main" id="{00000000-0008-0000-0E00-0000D1000000}"/>
            </a:ext>
          </a:extLst>
        </xdr:cNvPr>
        <xdr:cNvSpPr txBox="1"/>
      </xdr:nvSpPr>
      <xdr:spPr>
        <a:xfrm>
          <a:off x="1816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169290</xdr:rowOff>
    </xdr:from>
    <xdr:ext cx="405111" cy="259045"/>
    <xdr:sp macro="" textlink="">
      <xdr:nvSpPr>
        <xdr:cNvPr id="210" name="n_4aveValue【橋りょう・トンネル】&#10;有形固定資産減価償却率">
          <a:extLst>
            <a:ext uri="{FF2B5EF4-FFF2-40B4-BE49-F238E27FC236}">
              <a16:creationId xmlns:a16="http://schemas.microsoft.com/office/drawing/2014/main" id="{00000000-0008-0000-0E00-0000D2000000}"/>
            </a:ext>
          </a:extLst>
        </xdr:cNvPr>
        <xdr:cNvSpPr txBox="1"/>
      </xdr:nvSpPr>
      <xdr:spPr>
        <a:xfrm>
          <a:off x="927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77124</xdr:rowOff>
    </xdr:from>
    <xdr:ext cx="405111" cy="259045"/>
    <xdr:sp macro="" textlink="">
      <xdr:nvSpPr>
        <xdr:cNvPr id="211" name="n_1mainValue【橋りょう・トンネル】&#10;有形固定資産減価償却率">
          <a:extLst>
            <a:ext uri="{FF2B5EF4-FFF2-40B4-BE49-F238E27FC236}">
              <a16:creationId xmlns:a16="http://schemas.microsoft.com/office/drawing/2014/main" id="{00000000-0008-0000-0E00-0000D3000000}"/>
            </a:ext>
          </a:extLst>
        </xdr:cNvPr>
        <xdr:cNvSpPr txBox="1"/>
      </xdr:nvSpPr>
      <xdr:spPr>
        <a:xfrm>
          <a:off x="35820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116312</xdr:rowOff>
    </xdr:from>
    <xdr:ext cx="405111" cy="259045"/>
    <xdr:sp macro="" textlink="">
      <xdr:nvSpPr>
        <xdr:cNvPr id="212" name="n_2mainValue【橋りょう・トンネル】&#10;有形固定資産減価償却率">
          <a:extLst>
            <a:ext uri="{FF2B5EF4-FFF2-40B4-BE49-F238E27FC236}">
              <a16:creationId xmlns:a16="http://schemas.microsoft.com/office/drawing/2014/main" id="{00000000-0008-0000-0E00-0000D4000000}"/>
            </a:ext>
          </a:extLst>
        </xdr:cNvPr>
        <xdr:cNvSpPr txBox="1"/>
      </xdr:nvSpPr>
      <xdr:spPr>
        <a:xfrm>
          <a:off x="2705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113047</xdr:rowOff>
    </xdr:from>
    <xdr:ext cx="405111" cy="259045"/>
    <xdr:sp macro="" textlink="">
      <xdr:nvSpPr>
        <xdr:cNvPr id="213" name="n_3mainValue【橋りょう・トンネル】&#10;有形固定資産減価償却率">
          <a:extLst>
            <a:ext uri="{FF2B5EF4-FFF2-40B4-BE49-F238E27FC236}">
              <a16:creationId xmlns:a16="http://schemas.microsoft.com/office/drawing/2014/main" id="{00000000-0008-0000-0E00-0000D5000000}"/>
            </a:ext>
          </a:extLst>
        </xdr:cNvPr>
        <xdr:cNvSpPr txBox="1"/>
      </xdr:nvSpPr>
      <xdr:spPr>
        <a:xfrm>
          <a:off x="1816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214" name="n_4mainValue【橋りょう・トンネル】&#10;有形固定資産減価償却率">
          <a:extLst>
            <a:ext uri="{FF2B5EF4-FFF2-40B4-BE49-F238E27FC236}">
              <a16:creationId xmlns:a16="http://schemas.microsoft.com/office/drawing/2014/main" id="{00000000-0008-0000-0E00-0000D6000000}"/>
            </a:ext>
          </a:extLst>
        </xdr:cNvPr>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20" name="正方形/長方形 219">
          <a:extLst>
            <a:ext uri="{FF2B5EF4-FFF2-40B4-BE49-F238E27FC236}">
              <a16:creationId xmlns:a16="http://schemas.microsoft.com/office/drawing/2014/main" id="{00000000-0008-0000-0E00-0000D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21" name="正方形/長方形 220">
          <a:extLst>
            <a:ext uri="{FF2B5EF4-FFF2-40B4-BE49-F238E27FC236}">
              <a16:creationId xmlns:a16="http://schemas.microsoft.com/office/drawing/2014/main" id="{00000000-0008-0000-0E00-0000D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22" name="正方形/長方形 221">
          <a:extLst>
            <a:ext uri="{FF2B5EF4-FFF2-40B4-BE49-F238E27FC236}">
              <a16:creationId xmlns:a16="http://schemas.microsoft.com/office/drawing/2014/main" id="{00000000-0008-0000-0E00-0000D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9" name="【橋りょう・トンネル】&#10;一人当たり有形固定資産（償却資産）額グラフ枠">
          <a:extLst>
            <a:ext uri="{FF2B5EF4-FFF2-40B4-BE49-F238E27FC236}">
              <a16:creationId xmlns:a16="http://schemas.microsoft.com/office/drawing/2014/main" id="{00000000-0008-0000-0E00-0000EF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89628</xdr:rowOff>
    </xdr:from>
    <xdr:to>
      <xdr:col>54</xdr:col>
      <xdr:colOff>189865</xdr:colOff>
      <xdr:row>64</xdr:row>
      <xdr:rowOff>58590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flipV="1">
          <a:off x="10476865" y="9519378"/>
          <a:ext cx="0" cy="1512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62417</xdr:rowOff>
    </xdr:from>
    <xdr:ext cx="534377" cy="259045"/>
    <xdr:sp macro="" textlink="">
      <xdr:nvSpPr>
        <xdr:cNvPr id="241" name="【橋りょう・トンネル】&#10;一人当たり有形固定資産（償却資産）額最小値テキスト">
          <a:extLst>
            <a:ext uri="{FF2B5EF4-FFF2-40B4-BE49-F238E27FC236}">
              <a16:creationId xmlns:a16="http://schemas.microsoft.com/office/drawing/2014/main" id="{00000000-0008-0000-0E00-0000F1000000}"/>
            </a:ext>
          </a:extLst>
        </xdr:cNvPr>
        <xdr:cNvSpPr txBox="1"/>
      </xdr:nvSpPr>
      <xdr:spPr>
        <a:xfrm>
          <a:off x="10515600" y="1103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58590</xdr:rowOff>
    </xdr:from>
    <xdr:to>
      <xdr:col>55</xdr:col>
      <xdr:colOff>88900</xdr:colOff>
      <xdr:row>64</xdr:row>
      <xdr:rowOff>58590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10388600" y="1103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36305</xdr:rowOff>
    </xdr:from>
    <xdr:ext cx="599010" cy="259045"/>
    <xdr:sp macro="" textlink="">
      <xdr:nvSpPr>
        <xdr:cNvPr id="243" name="【橋りょう・トンネル】&#10;一人当たり有形固定資産（償却資産）額最大値テキスト">
          <a:extLst>
            <a:ext uri="{FF2B5EF4-FFF2-40B4-BE49-F238E27FC236}">
              <a16:creationId xmlns:a16="http://schemas.microsoft.com/office/drawing/2014/main" id="{00000000-0008-0000-0E00-0000F3000000}"/>
            </a:ext>
          </a:extLst>
        </xdr:cNvPr>
        <xdr:cNvSpPr txBox="1"/>
      </xdr:nvSpPr>
      <xdr:spPr>
        <a:xfrm>
          <a:off x="10515600" y="929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89628</xdr:rowOff>
    </xdr:from>
    <xdr:to>
      <xdr:col>55</xdr:col>
      <xdr:colOff>88900</xdr:colOff>
      <xdr:row>55</xdr:row>
      <xdr:rowOff>89628</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10388600" y="951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141770</xdr:rowOff>
    </xdr:from>
    <xdr:ext cx="599010" cy="259045"/>
    <xdr:sp macro="" textlink="">
      <xdr:nvSpPr>
        <xdr:cNvPr id="245" name="【橋りょう・トンネル】&#10;一人当たり有形固定資産（償却資産）額平均値テキスト">
          <a:extLst>
            <a:ext uri="{FF2B5EF4-FFF2-40B4-BE49-F238E27FC236}">
              <a16:creationId xmlns:a16="http://schemas.microsoft.com/office/drawing/2014/main" id="{00000000-0008-0000-0E00-0000F5000000}"/>
            </a:ext>
          </a:extLst>
        </xdr:cNvPr>
        <xdr:cNvSpPr txBox="1"/>
      </xdr:nvSpPr>
      <xdr:spPr>
        <a:xfrm>
          <a:off x="10515600" y="10428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118893</xdr:rowOff>
    </xdr:from>
    <xdr:to>
      <xdr:col>55</xdr:col>
      <xdr:colOff>50800</xdr:colOff>
      <xdr:row>62</xdr:row>
      <xdr:rowOff>49043</xdr:rowOff>
    </xdr:to>
    <xdr:sp macro="" textlink="">
      <xdr:nvSpPr>
        <xdr:cNvPr id="246" name="フローチャート: 判断 245">
          <a:extLst>
            <a:ext uri="{FF2B5EF4-FFF2-40B4-BE49-F238E27FC236}">
              <a16:creationId xmlns:a16="http://schemas.microsoft.com/office/drawing/2014/main" id="{00000000-0008-0000-0E00-0000F6000000}"/>
            </a:ext>
          </a:extLst>
        </xdr:cNvPr>
        <xdr:cNvSpPr/>
      </xdr:nvSpPr>
      <xdr:spPr>
        <a:xfrm>
          <a:off x="10426700" y="105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149297</xdr:rowOff>
    </xdr:from>
    <xdr:to>
      <xdr:col>50</xdr:col>
      <xdr:colOff>165100</xdr:colOff>
      <xdr:row>62</xdr:row>
      <xdr:rowOff>79447</xdr:rowOff>
    </xdr:to>
    <xdr:sp macro="" textlink="">
      <xdr:nvSpPr>
        <xdr:cNvPr id="247" name="フローチャート: 判断 246">
          <a:extLst>
            <a:ext uri="{FF2B5EF4-FFF2-40B4-BE49-F238E27FC236}">
              <a16:creationId xmlns:a16="http://schemas.microsoft.com/office/drawing/2014/main" id="{00000000-0008-0000-0E00-0000F7000000}"/>
            </a:ext>
          </a:extLst>
        </xdr:cNvPr>
        <xdr:cNvSpPr/>
      </xdr:nvSpPr>
      <xdr:spPr>
        <a:xfrm>
          <a:off x="9588500" y="10607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142099</xdr:rowOff>
    </xdr:from>
    <xdr:to>
      <xdr:col>46</xdr:col>
      <xdr:colOff>38100</xdr:colOff>
      <xdr:row>62</xdr:row>
      <xdr:rowOff>72249</xdr:rowOff>
    </xdr:to>
    <xdr:sp macro="" textlink="">
      <xdr:nvSpPr>
        <xdr:cNvPr id="248" name="フローチャート: 判断 247">
          <a:extLst>
            <a:ext uri="{FF2B5EF4-FFF2-40B4-BE49-F238E27FC236}">
              <a16:creationId xmlns:a16="http://schemas.microsoft.com/office/drawing/2014/main" id="{00000000-0008-0000-0E00-0000F8000000}"/>
            </a:ext>
          </a:extLst>
        </xdr:cNvPr>
        <xdr:cNvSpPr/>
      </xdr:nvSpPr>
      <xdr:spPr>
        <a:xfrm>
          <a:off x="8699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134836</xdr:rowOff>
    </xdr:from>
    <xdr:to>
      <xdr:col>41</xdr:col>
      <xdr:colOff>101600</xdr:colOff>
      <xdr:row>62</xdr:row>
      <xdr:rowOff>64986</xdr:rowOff>
    </xdr:to>
    <xdr:sp macro="" textlink="">
      <xdr:nvSpPr>
        <xdr:cNvPr id="249" name="フローチャート: 判断 248">
          <a:extLst>
            <a:ext uri="{FF2B5EF4-FFF2-40B4-BE49-F238E27FC236}">
              <a16:creationId xmlns:a16="http://schemas.microsoft.com/office/drawing/2014/main" id="{00000000-0008-0000-0E00-0000F9000000}"/>
            </a:ext>
          </a:extLst>
        </xdr:cNvPr>
        <xdr:cNvSpPr/>
      </xdr:nvSpPr>
      <xdr:spPr>
        <a:xfrm>
          <a:off x="7810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147955</xdr:rowOff>
    </xdr:from>
    <xdr:to>
      <xdr:col>36</xdr:col>
      <xdr:colOff>165100</xdr:colOff>
      <xdr:row>62</xdr:row>
      <xdr:rowOff>78105</xdr:rowOff>
    </xdr:to>
    <xdr:sp macro="" textlink="">
      <xdr:nvSpPr>
        <xdr:cNvPr id="250" name="フローチャート: 判断 249">
          <a:extLst>
            <a:ext uri="{FF2B5EF4-FFF2-40B4-BE49-F238E27FC236}">
              <a16:creationId xmlns:a16="http://schemas.microsoft.com/office/drawing/2014/main" id="{00000000-0008-0000-0E00-0000FA000000}"/>
            </a:ext>
          </a:extLst>
        </xdr:cNvPr>
        <xdr:cNvSpPr/>
      </xdr:nvSpPr>
      <xdr:spPr>
        <a:xfrm>
          <a:off x="6921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7790</xdr:rowOff>
    </xdr:from>
    <xdr:to>
      <xdr:col>55</xdr:col>
      <xdr:colOff>50800</xdr:colOff>
      <xdr:row>64</xdr:row>
      <xdr:rowOff>109390</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10426700" y="1098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94167</xdr:rowOff>
    </xdr:from>
    <xdr:ext cx="534377" cy="259045"/>
    <xdr:sp macro="" textlink="">
      <xdr:nvSpPr>
        <xdr:cNvPr id="257" name="【橋りょう・トンネル】&#10;一人当たり有形固定資産（償却資産）額該当値テキスト">
          <a:extLst>
            <a:ext uri="{FF2B5EF4-FFF2-40B4-BE49-F238E27FC236}">
              <a16:creationId xmlns:a16="http://schemas.microsoft.com/office/drawing/2014/main" id="{00000000-0008-0000-0E00-000001010000}"/>
            </a:ext>
          </a:extLst>
        </xdr:cNvPr>
        <xdr:cNvSpPr txBox="1"/>
      </xdr:nvSpPr>
      <xdr:spPr>
        <a:xfrm>
          <a:off x="10515600" y="1089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12284</xdr:rowOff>
    </xdr:from>
    <xdr:to>
      <xdr:col>50</xdr:col>
      <xdr:colOff>165100</xdr:colOff>
      <xdr:row>64</xdr:row>
      <xdr:rowOff>113884</xdr:rowOff>
    </xdr:to>
    <xdr:sp macro="" textlink="">
      <xdr:nvSpPr>
        <xdr:cNvPr id="258" name="楕円 257">
          <a:extLst>
            <a:ext uri="{FF2B5EF4-FFF2-40B4-BE49-F238E27FC236}">
              <a16:creationId xmlns:a16="http://schemas.microsoft.com/office/drawing/2014/main" id="{00000000-0008-0000-0E00-000002010000}"/>
            </a:ext>
          </a:extLst>
        </xdr:cNvPr>
        <xdr:cNvSpPr/>
      </xdr:nvSpPr>
      <xdr:spPr>
        <a:xfrm>
          <a:off x="9588500" y="109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58590</xdr:rowOff>
    </xdr:from>
    <xdr:to>
      <xdr:col>55</xdr:col>
      <xdr:colOff>0</xdr:colOff>
      <xdr:row>64</xdr:row>
      <xdr:rowOff>63084</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flipV="1">
          <a:off x="9639300" y="11031390"/>
          <a:ext cx="838200" cy="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15870</xdr:rowOff>
    </xdr:from>
    <xdr:to>
      <xdr:col>46</xdr:col>
      <xdr:colOff>38100</xdr:colOff>
      <xdr:row>64</xdr:row>
      <xdr:rowOff>117470</xdr:rowOff>
    </xdr:to>
    <xdr:sp macro="" textlink="">
      <xdr:nvSpPr>
        <xdr:cNvPr id="260" name="楕円 259">
          <a:extLst>
            <a:ext uri="{FF2B5EF4-FFF2-40B4-BE49-F238E27FC236}">
              <a16:creationId xmlns:a16="http://schemas.microsoft.com/office/drawing/2014/main" id="{00000000-0008-0000-0E00-000004010000}"/>
            </a:ext>
          </a:extLst>
        </xdr:cNvPr>
        <xdr:cNvSpPr/>
      </xdr:nvSpPr>
      <xdr:spPr>
        <a:xfrm>
          <a:off x="8699500" y="109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63084</xdr:rowOff>
    </xdr:from>
    <xdr:to>
      <xdr:col>50</xdr:col>
      <xdr:colOff>114300</xdr:colOff>
      <xdr:row>64</xdr:row>
      <xdr:rowOff>66670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flipV="1">
          <a:off x="8750300" y="11035884"/>
          <a:ext cx="889000" cy="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17842</xdr:rowOff>
    </xdr:from>
    <xdr:to>
      <xdr:col>41</xdr:col>
      <xdr:colOff>101600</xdr:colOff>
      <xdr:row>64</xdr:row>
      <xdr:rowOff>119442</xdr:rowOff>
    </xdr:to>
    <xdr:sp macro="" textlink="">
      <xdr:nvSpPr>
        <xdr:cNvPr id="262" name="楕円 261">
          <a:extLst>
            <a:ext uri="{FF2B5EF4-FFF2-40B4-BE49-F238E27FC236}">
              <a16:creationId xmlns:a16="http://schemas.microsoft.com/office/drawing/2014/main" id="{00000000-0008-0000-0E00-000006010000}"/>
            </a:ext>
          </a:extLst>
        </xdr:cNvPr>
        <xdr:cNvSpPr/>
      </xdr:nvSpPr>
      <xdr:spPr>
        <a:xfrm>
          <a:off x="7810500" y="1099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66670</xdr:rowOff>
    </xdr:from>
    <xdr:to>
      <xdr:col>45</xdr:col>
      <xdr:colOff>177800</xdr:colOff>
      <xdr:row>64</xdr:row>
      <xdr:rowOff>68642</xdr:rowOff>
    </xdr:to>
    <xdr:cxnSp macro="">
      <xdr:nvCxnSpPr>
        <xdr:cNvPr id="263" name="直線コネクタ 262">
          <a:extLst>
            <a:ext uri="{FF2B5EF4-FFF2-40B4-BE49-F238E27FC236}">
              <a16:creationId xmlns:a16="http://schemas.microsoft.com/office/drawing/2014/main" id="{00000000-0008-0000-0E00-000007010000}"/>
            </a:ext>
          </a:extLst>
        </xdr:cNvPr>
        <xdr:cNvCxnSpPr/>
      </xdr:nvCxnSpPr>
      <xdr:spPr>
        <a:xfrm flipV="1">
          <a:off x="7861300" y="11039470"/>
          <a:ext cx="889000" cy="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19034</xdr:rowOff>
    </xdr:from>
    <xdr:to>
      <xdr:col>36</xdr:col>
      <xdr:colOff>165100</xdr:colOff>
      <xdr:row>64</xdr:row>
      <xdr:rowOff>120634</xdr:rowOff>
    </xdr:to>
    <xdr:sp macro="" textlink="">
      <xdr:nvSpPr>
        <xdr:cNvPr id="264" name="楕円 263">
          <a:extLst>
            <a:ext uri="{FF2B5EF4-FFF2-40B4-BE49-F238E27FC236}">
              <a16:creationId xmlns:a16="http://schemas.microsoft.com/office/drawing/2014/main" id="{00000000-0008-0000-0E00-000008010000}"/>
            </a:ext>
          </a:extLst>
        </xdr:cNvPr>
        <xdr:cNvSpPr/>
      </xdr:nvSpPr>
      <xdr:spPr>
        <a:xfrm>
          <a:off x="6921500" y="109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68642</xdr:rowOff>
    </xdr:from>
    <xdr:to>
      <xdr:col>41</xdr:col>
      <xdr:colOff>50800</xdr:colOff>
      <xdr:row>64</xdr:row>
      <xdr:rowOff>69834</xdr:rowOff>
    </xdr:to>
    <xdr:cxnSp macro="">
      <xdr:nvCxnSpPr>
        <xdr:cNvPr id="265" name="直線コネクタ 264">
          <a:extLst>
            <a:ext uri="{FF2B5EF4-FFF2-40B4-BE49-F238E27FC236}">
              <a16:creationId xmlns:a16="http://schemas.microsoft.com/office/drawing/2014/main" id="{00000000-0008-0000-0E00-000009010000}"/>
            </a:ext>
          </a:extLst>
        </xdr:cNvPr>
        <xdr:cNvCxnSpPr/>
      </xdr:nvCxnSpPr>
      <xdr:spPr>
        <a:xfrm flipV="1">
          <a:off x="6972300" y="11041442"/>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95974</xdr:rowOff>
    </xdr:from>
    <xdr:ext cx="599010" cy="259045"/>
    <xdr:sp macro="" textlink="">
      <xdr:nvSpPr>
        <xdr:cNvPr id="266" name="n_1aveValue【橋りょう・トンネル】&#10;一人当たり有形固定資産（償却資産）額">
          <a:extLst>
            <a:ext uri="{FF2B5EF4-FFF2-40B4-BE49-F238E27FC236}">
              <a16:creationId xmlns:a16="http://schemas.microsoft.com/office/drawing/2014/main" id="{00000000-0008-0000-0E00-00000A010000}"/>
            </a:ext>
          </a:extLst>
        </xdr:cNvPr>
        <xdr:cNvSpPr txBox="1"/>
      </xdr:nvSpPr>
      <xdr:spPr>
        <a:xfrm>
          <a:off x="9327095" y="1038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88776</xdr:rowOff>
    </xdr:from>
    <xdr:ext cx="599010" cy="259045"/>
    <xdr:sp macro="" textlink="">
      <xdr:nvSpPr>
        <xdr:cNvPr id="267" name="n_2aveValue【橋りょう・トンネル】&#10;一人当たり有形固定資産（償却資産）額">
          <a:extLst>
            <a:ext uri="{FF2B5EF4-FFF2-40B4-BE49-F238E27FC236}">
              <a16:creationId xmlns:a16="http://schemas.microsoft.com/office/drawing/2014/main" id="{00000000-0008-0000-0E00-00000B010000}"/>
            </a:ext>
          </a:extLst>
        </xdr:cNvPr>
        <xdr:cNvSpPr txBox="1"/>
      </xdr:nvSpPr>
      <xdr:spPr>
        <a:xfrm>
          <a:off x="8450795" y="1037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81513</xdr:rowOff>
    </xdr:from>
    <xdr:ext cx="599010" cy="259045"/>
    <xdr:sp macro="" textlink="">
      <xdr:nvSpPr>
        <xdr:cNvPr id="268" name="n_3aveValue【橋りょう・トンネル】&#10;一人当たり有形固定資産（償却資産）額">
          <a:extLst>
            <a:ext uri="{FF2B5EF4-FFF2-40B4-BE49-F238E27FC236}">
              <a16:creationId xmlns:a16="http://schemas.microsoft.com/office/drawing/2014/main" id="{00000000-0008-0000-0E00-00000C010000}"/>
            </a:ext>
          </a:extLst>
        </xdr:cNvPr>
        <xdr:cNvSpPr txBox="1"/>
      </xdr:nvSpPr>
      <xdr:spPr>
        <a:xfrm>
          <a:off x="75617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94632</xdr:rowOff>
    </xdr:from>
    <xdr:ext cx="599010" cy="259045"/>
    <xdr:sp macro="" textlink="">
      <xdr:nvSpPr>
        <xdr:cNvPr id="269" name="n_4aveValue【橋りょう・トンネル】&#10;一人当たり有形固定資産（償却資産）額">
          <a:extLst>
            <a:ext uri="{FF2B5EF4-FFF2-40B4-BE49-F238E27FC236}">
              <a16:creationId xmlns:a16="http://schemas.microsoft.com/office/drawing/2014/main" id="{00000000-0008-0000-0E00-00000D010000}"/>
            </a:ext>
          </a:extLst>
        </xdr:cNvPr>
        <xdr:cNvSpPr txBox="1"/>
      </xdr:nvSpPr>
      <xdr:spPr>
        <a:xfrm>
          <a:off x="6672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105011</xdr:rowOff>
    </xdr:from>
    <xdr:ext cx="534377" cy="259045"/>
    <xdr:sp macro="" textlink="">
      <xdr:nvSpPr>
        <xdr:cNvPr id="270" name="n_1mainValue【橋りょう・トンネル】&#10;一人当たり有形固定資産（償却資産）額">
          <a:extLst>
            <a:ext uri="{FF2B5EF4-FFF2-40B4-BE49-F238E27FC236}">
              <a16:creationId xmlns:a16="http://schemas.microsoft.com/office/drawing/2014/main" id="{00000000-0008-0000-0E00-00000E010000}"/>
            </a:ext>
          </a:extLst>
        </xdr:cNvPr>
        <xdr:cNvSpPr txBox="1"/>
      </xdr:nvSpPr>
      <xdr:spPr>
        <a:xfrm>
          <a:off x="9359411" y="110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108597</xdr:rowOff>
    </xdr:from>
    <xdr:ext cx="534377" cy="259045"/>
    <xdr:sp macro="" textlink="">
      <xdr:nvSpPr>
        <xdr:cNvPr id="271" name="n_2mainValue【橋りょう・トンネル】&#10;一人当たり有形固定資産（償却資産）額">
          <a:extLst>
            <a:ext uri="{FF2B5EF4-FFF2-40B4-BE49-F238E27FC236}">
              <a16:creationId xmlns:a16="http://schemas.microsoft.com/office/drawing/2014/main" id="{00000000-0008-0000-0E00-00000F010000}"/>
            </a:ext>
          </a:extLst>
        </xdr:cNvPr>
        <xdr:cNvSpPr txBox="1"/>
      </xdr:nvSpPr>
      <xdr:spPr>
        <a:xfrm>
          <a:off x="8483111" y="1108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110569</xdr:rowOff>
    </xdr:from>
    <xdr:ext cx="534377" cy="259045"/>
    <xdr:sp macro="" textlink="">
      <xdr:nvSpPr>
        <xdr:cNvPr id="272" name="n_3mainValue【橋りょう・トンネル】&#10;一人当たり有形固定資産（償却資産）額">
          <a:extLst>
            <a:ext uri="{FF2B5EF4-FFF2-40B4-BE49-F238E27FC236}">
              <a16:creationId xmlns:a16="http://schemas.microsoft.com/office/drawing/2014/main" id="{00000000-0008-0000-0E00-000010010000}"/>
            </a:ext>
          </a:extLst>
        </xdr:cNvPr>
        <xdr:cNvSpPr txBox="1"/>
      </xdr:nvSpPr>
      <xdr:spPr>
        <a:xfrm>
          <a:off x="7594111" y="1108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111761</xdr:rowOff>
    </xdr:from>
    <xdr:ext cx="534377" cy="259045"/>
    <xdr:sp macro="" textlink="">
      <xdr:nvSpPr>
        <xdr:cNvPr id="273" name="n_4mainValue【橋りょう・トンネル】&#10;一人当たり有形固定資産（償却資産）額">
          <a:extLst>
            <a:ext uri="{FF2B5EF4-FFF2-40B4-BE49-F238E27FC236}">
              <a16:creationId xmlns:a16="http://schemas.microsoft.com/office/drawing/2014/main" id="{00000000-0008-0000-0E00-000011010000}"/>
            </a:ext>
          </a:extLst>
        </xdr:cNvPr>
        <xdr:cNvSpPr txBox="1"/>
      </xdr:nvSpPr>
      <xdr:spPr>
        <a:xfrm>
          <a:off x="6705111" y="1108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5" name="【公営住宅】&#10;有形固定資産減価償却率グラフ枠">
          <a:extLst>
            <a:ext uri="{FF2B5EF4-FFF2-40B4-BE49-F238E27FC236}">
              <a16:creationId xmlns:a16="http://schemas.microsoft.com/office/drawing/2014/main" id="{00000000-0008-0000-0E00-00002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131826</xdr:rowOff>
    </xdr:from>
    <xdr:to>
      <xdr:col>24</xdr:col>
      <xdr:colOff>62865</xdr:colOff>
      <xdr:row>86</xdr:row>
      <xdr:rowOff>152400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4634865" y="13504926"/>
          <a:ext cx="0"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156227</xdr:rowOff>
    </xdr:from>
    <xdr:ext cx="405111" cy="259045"/>
    <xdr:sp macro="" textlink="">
      <xdr:nvSpPr>
        <xdr:cNvPr id="297" name="【公営住宅】&#10;有形固定資産減価償却率最小値テキスト">
          <a:extLst>
            <a:ext uri="{FF2B5EF4-FFF2-40B4-BE49-F238E27FC236}">
              <a16:creationId xmlns:a16="http://schemas.microsoft.com/office/drawing/2014/main" id="{00000000-0008-0000-0E00-000029010000}"/>
            </a:ext>
          </a:extLst>
        </xdr:cNvPr>
        <xdr:cNvSpPr txBox="1"/>
      </xdr:nvSpPr>
      <xdr:spPr>
        <a:xfrm>
          <a:off x="4673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152400</xdr:rowOff>
    </xdr:from>
    <xdr:to>
      <xdr:col>24</xdr:col>
      <xdr:colOff>152400</xdr:colOff>
      <xdr:row>86</xdr:row>
      <xdr:rowOff>152400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4546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78503</xdr:rowOff>
    </xdr:from>
    <xdr:ext cx="405111" cy="259045"/>
    <xdr:sp macro="" textlink="">
      <xdr:nvSpPr>
        <xdr:cNvPr id="299" name="【公営住宅】&#10;有形固定資産減価償却率最大値テキスト">
          <a:extLst>
            <a:ext uri="{FF2B5EF4-FFF2-40B4-BE49-F238E27FC236}">
              <a16:creationId xmlns:a16="http://schemas.microsoft.com/office/drawing/2014/main" id="{00000000-0008-0000-0E00-00002B010000}"/>
            </a:ext>
          </a:extLst>
        </xdr:cNvPr>
        <xdr:cNvSpPr txBox="1"/>
      </xdr:nvSpPr>
      <xdr:spPr>
        <a:xfrm>
          <a:off x="4673600" y="13280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4546600" y="13504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164609</xdr:rowOff>
    </xdr:from>
    <xdr:ext cx="405111" cy="259045"/>
    <xdr:sp macro="" textlink="">
      <xdr:nvSpPr>
        <xdr:cNvPr id="301" name="【公営住宅】&#10;有形固定資産減価償却率平均値テキスト">
          <a:extLst>
            <a:ext uri="{FF2B5EF4-FFF2-40B4-BE49-F238E27FC236}">
              <a16:creationId xmlns:a16="http://schemas.microsoft.com/office/drawing/2014/main" id="{00000000-0008-0000-0E00-00002D010000}"/>
            </a:ext>
          </a:extLst>
        </xdr:cNvPr>
        <xdr:cNvSpPr txBox="1"/>
      </xdr:nvSpPr>
      <xdr:spPr>
        <a:xfrm>
          <a:off x="4673600" y="145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14732</xdr:rowOff>
    </xdr:from>
    <xdr:to>
      <xdr:col>24</xdr:col>
      <xdr:colOff>114300</xdr:colOff>
      <xdr:row>85</xdr:row>
      <xdr:rowOff>116332</xdr:rowOff>
    </xdr:to>
    <xdr:sp macro="" textlink="">
      <xdr:nvSpPr>
        <xdr:cNvPr id="302" name="フローチャート: 判断 301">
          <a:extLst>
            <a:ext uri="{FF2B5EF4-FFF2-40B4-BE49-F238E27FC236}">
              <a16:creationId xmlns:a16="http://schemas.microsoft.com/office/drawing/2014/main" id="{00000000-0008-0000-0E00-00002E010000}"/>
            </a:ext>
          </a:extLst>
        </xdr:cNvPr>
        <xdr:cNvSpPr/>
      </xdr:nvSpPr>
      <xdr:spPr>
        <a:xfrm>
          <a:off x="4584700" y="145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85</xdr:row>
      <xdr:rowOff>10161</xdr:rowOff>
    </xdr:from>
    <xdr:to>
      <xdr:col>20</xdr:col>
      <xdr:colOff>38100</xdr:colOff>
      <xdr:row>85</xdr:row>
      <xdr:rowOff>111761</xdr:rowOff>
    </xdr:to>
    <xdr:sp macro="" textlink="">
      <xdr:nvSpPr>
        <xdr:cNvPr id="303" name="フローチャート: 判断 302">
          <a:extLst>
            <a:ext uri="{FF2B5EF4-FFF2-40B4-BE49-F238E27FC236}">
              <a16:creationId xmlns:a16="http://schemas.microsoft.com/office/drawing/2014/main" id="{00000000-0008-0000-0E00-00002F010000}"/>
            </a:ext>
          </a:extLst>
        </xdr:cNvPr>
        <xdr:cNvSpPr/>
      </xdr:nvSpPr>
      <xdr:spPr>
        <a:xfrm>
          <a:off x="3746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33020</xdr:rowOff>
    </xdr:from>
    <xdr:to>
      <xdr:col>15</xdr:col>
      <xdr:colOff>101600</xdr:colOff>
      <xdr:row>83</xdr:row>
      <xdr:rowOff>134620</xdr:rowOff>
    </xdr:to>
    <xdr:sp macro="" textlink="">
      <xdr:nvSpPr>
        <xdr:cNvPr id="304" name="フローチャート: 判断 303">
          <a:extLst>
            <a:ext uri="{FF2B5EF4-FFF2-40B4-BE49-F238E27FC236}">
              <a16:creationId xmlns:a16="http://schemas.microsoft.com/office/drawing/2014/main" id="{00000000-0008-0000-0E00-000030010000}"/>
            </a:ext>
          </a:extLst>
        </xdr:cNvPr>
        <xdr:cNvSpPr/>
      </xdr:nvSpPr>
      <xdr:spPr>
        <a:xfrm>
          <a:off x="2857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106172</xdr:rowOff>
    </xdr:from>
    <xdr:to>
      <xdr:col>10</xdr:col>
      <xdr:colOff>165100</xdr:colOff>
      <xdr:row>85</xdr:row>
      <xdr:rowOff>36322</xdr:rowOff>
    </xdr:to>
    <xdr:sp macro="" textlink="">
      <xdr:nvSpPr>
        <xdr:cNvPr id="305" name="フローチャート: 判断 304">
          <a:extLst>
            <a:ext uri="{FF2B5EF4-FFF2-40B4-BE49-F238E27FC236}">
              <a16:creationId xmlns:a16="http://schemas.microsoft.com/office/drawing/2014/main" id="{00000000-0008-0000-0E00-000031010000}"/>
            </a:ext>
          </a:extLst>
        </xdr:cNvPr>
        <xdr:cNvSpPr/>
      </xdr:nvSpPr>
      <xdr:spPr>
        <a:xfrm>
          <a:off x="1968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140463</xdr:rowOff>
    </xdr:from>
    <xdr:to>
      <xdr:col>6</xdr:col>
      <xdr:colOff>38100</xdr:colOff>
      <xdr:row>85</xdr:row>
      <xdr:rowOff>70613</xdr:rowOff>
    </xdr:to>
    <xdr:sp macro="" textlink="">
      <xdr:nvSpPr>
        <xdr:cNvPr id="306" name="フローチャート: 判断 305">
          <a:extLst>
            <a:ext uri="{FF2B5EF4-FFF2-40B4-BE49-F238E27FC236}">
              <a16:creationId xmlns:a16="http://schemas.microsoft.com/office/drawing/2014/main" id="{00000000-0008-0000-0E00-000032010000}"/>
            </a:ext>
          </a:extLst>
        </xdr:cNvPr>
        <xdr:cNvSpPr/>
      </xdr:nvSpPr>
      <xdr:spPr>
        <a:xfrm>
          <a:off x="1079500" y="1454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87885</xdr:rowOff>
    </xdr:from>
    <xdr:to>
      <xdr:col>24</xdr:col>
      <xdr:colOff>114300</xdr:colOff>
      <xdr:row>85</xdr:row>
      <xdr:rowOff>18035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45847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110762</xdr:rowOff>
    </xdr:from>
    <xdr:ext cx="405111" cy="259045"/>
    <xdr:sp macro="" textlink="">
      <xdr:nvSpPr>
        <xdr:cNvPr id="313" name="【公営住宅】&#10;有形固定資産減価償却率該当値テキスト">
          <a:extLst>
            <a:ext uri="{FF2B5EF4-FFF2-40B4-BE49-F238E27FC236}">
              <a16:creationId xmlns:a16="http://schemas.microsoft.com/office/drawing/2014/main" id="{00000000-0008-0000-0E00-000039010000}"/>
            </a:ext>
          </a:extLst>
        </xdr:cNvPr>
        <xdr:cNvSpPr txBox="1"/>
      </xdr:nvSpPr>
      <xdr:spPr>
        <a:xfrm>
          <a:off x="4673600" y="1434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62737</xdr:rowOff>
    </xdr:from>
    <xdr:to>
      <xdr:col>20</xdr:col>
      <xdr:colOff>38100</xdr:colOff>
      <xdr:row>84</xdr:row>
      <xdr:rowOff>164337</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3746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113537</xdr:rowOff>
    </xdr:from>
    <xdr:to>
      <xdr:col>24</xdr:col>
      <xdr:colOff>63500</xdr:colOff>
      <xdr:row>84</xdr:row>
      <xdr:rowOff>138685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3797300" y="14515337"/>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44450</xdr:rowOff>
    </xdr:from>
    <xdr:to>
      <xdr:col>15</xdr:col>
      <xdr:colOff>101600</xdr:colOff>
      <xdr:row>84</xdr:row>
      <xdr:rowOff>146050</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28575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95250</xdr:rowOff>
    </xdr:from>
    <xdr:to>
      <xdr:col>19</xdr:col>
      <xdr:colOff>177800</xdr:colOff>
      <xdr:row>84</xdr:row>
      <xdr:rowOff>113537</xdr:rowOff>
    </xdr:to>
    <xdr:cxnSp macro="">
      <xdr:nvCxnSpPr>
        <xdr:cNvPr id="317" name="直線コネクタ 316">
          <a:extLst>
            <a:ext uri="{FF2B5EF4-FFF2-40B4-BE49-F238E27FC236}">
              <a16:creationId xmlns:a16="http://schemas.microsoft.com/office/drawing/2014/main" id="{00000000-0008-0000-0E00-00003D010000}"/>
            </a:ext>
          </a:extLst>
        </xdr:cNvPr>
        <xdr:cNvCxnSpPr/>
      </xdr:nvCxnSpPr>
      <xdr:spPr>
        <a:xfrm>
          <a:off x="2908300" y="1449705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33020</xdr:rowOff>
    </xdr:from>
    <xdr:to>
      <xdr:col>10</xdr:col>
      <xdr:colOff>165100</xdr:colOff>
      <xdr:row>84</xdr:row>
      <xdr:rowOff>134620</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968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83820</xdr:rowOff>
    </xdr:from>
    <xdr:to>
      <xdr:col>15</xdr:col>
      <xdr:colOff>50800</xdr:colOff>
      <xdr:row>84</xdr:row>
      <xdr:rowOff>95250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2019300" y="144856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21589</xdr:rowOff>
    </xdr:from>
    <xdr:to>
      <xdr:col>6</xdr:col>
      <xdr:colOff>38100</xdr:colOff>
      <xdr:row>84</xdr:row>
      <xdr:rowOff>123189</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079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72389</xdr:rowOff>
    </xdr:from>
    <xdr:to>
      <xdr:col>10</xdr:col>
      <xdr:colOff>114300</xdr:colOff>
      <xdr:row>84</xdr:row>
      <xdr:rowOff>83820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1130300" y="144741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102888</xdr:rowOff>
    </xdr:from>
    <xdr:ext cx="405111" cy="259045"/>
    <xdr:sp macro="" textlink="">
      <xdr:nvSpPr>
        <xdr:cNvPr id="322" name="n_1aveValue【公営住宅】&#10;有形固定資産減価償却率">
          <a:extLst>
            <a:ext uri="{FF2B5EF4-FFF2-40B4-BE49-F238E27FC236}">
              <a16:creationId xmlns:a16="http://schemas.microsoft.com/office/drawing/2014/main" id="{00000000-0008-0000-0E00-000042010000}"/>
            </a:ext>
          </a:extLst>
        </xdr:cNvPr>
        <xdr:cNvSpPr txBox="1"/>
      </xdr:nvSpPr>
      <xdr:spPr>
        <a:xfrm>
          <a:off x="3582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151147</xdr:rowOff>
    </xdr:from>
    <xdr:ext cx="405111" cy="259045"/>
    <xdr:sp macro="" textlink="">
      <xdr:nvSpPr>
        <xdr:cNvPr id="323" name="n_2aveValue【公営住宅】&#10;有形固定資産減価償却率">
          <a:extLst>
            <a:ext uri="{FF2B5EF4-FFF2-40B4-BE49-F238E27FC236}">
              <a16:creationId xmlns:a16="http://schemas.microsoft.com/office/drawing/2014/main" id="{00000000-0008-0000-0E00-000043010000}"/>
            </a:ext>
          </a:extLst>
        </xdr:cNvPr>
        <xdr:cNvSpPr txBox="1"/>
      </xdr:nvSpPr>
      <xdr:spPr>
        <a:xfrm>
          <a:off x="2705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27449</xdr:rowOff>
    </xdr:from>
    <xdr:ext cx="405111" cy="259045"/>
    <xdr:sp macro="" textlink="">
      <xdr:nvSpPr>
        <xdr:cNvPr id="324" name="n_3aveValue【公営住宅】&#10;有形固定資産減価償却率">
          <a:extLst>
            <a:ext uri="{FF2B5EF4-FFF2-40B4-BE49-F238E27FC236}">
              <a16:creationId xmlns:a16="http://schemas.microsoft.com/office/drawing/2014/main" id="{00000000-0008-0000-0E00-000044010000}"/>
            </a:ext>
          </a:extLst>
        </xdr:cNvPr>
        <xdr:cNvSpPr txBox="1"/>
      </xdr:nvSpPr>
      <xdr:spPr>
        <a:xfrm>
          <a:off x="1816744" y="1460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61740</xdr:rowOff>
    </xdr:from>
    <xdr:ext cx="405111" cy="259045"/>
    <xdr:sp macro="" textlink="">
      <xdr:nvSpPr>
        <xdr:cNvPr id="325" name="n_4aveValue【公営住宅】&#10;有形固定資産減価償却率">
          <a:extLst>
            <a:ext uri="{FF2B5EF4-FFF2-40B4-BE49-F238E27FC236}">
              <a16:creationId xmlns:a16="http://schemas.microsoft.com/office/drawing/2014/main" id="{00000000-0008-0000-0E00-000045010000}"/>
            </a:ext>
          </a:extLst>
        </xdr:cNvPr>
        <xdr:cNvSpPr txBox="1"/>
      </xdr:nvSpPr>
      <xdr:spPr>
        <a:xfrm>
          <a:off x="927744" y="1463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9414</xdr:rowOff>
    </xdr:from>
    <xdr:ext cx="405111" cy="259045"/>
    <xdr:sp macro="" textlink="">
      <xdr:nvSpPr>
        <xdr:cNvPr id="326" name="n_1mainValue【公営住宅】&#10;有形固定資産減価償却率">
          <a:extLst>
            <a:ext uri="{FF2B5EF4-FFF2-40B4-BE49-F238E27FC236}">
              <a16:creationId xmlns:a16="http://schemas.microsoft.com/office/drawing/2014/main" id="{00000000-0008-0000-0E00-000046010000}"/>
            </a:ext>
          </a:extLst>
        </xdr:cNvPr>
        <xdr:cNvSpPr txBox="1"/>
      </xdr:nvSpPr>
      <xdr:spPr>
        <a:xfrm>
          <a:off x="3582044" y="1423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327" name="n_2mainValue【公営住宅】&#10;有形固定資産減価償却率">
          <a:extLst>
            <a:ext uri="{FF2B5EF4-FFF2-40B4-BE49-F238E27FC236}">
              <a16:creationId xmlns:a16="http://schemas.microsoft.com/office/drawing/2014/main" id="{00000000-0008-0000-0E00-000047010000}"/>
            </a:ext>
          </a:extLst>
        </xdr:cNvPr>
        <xdr:cNvSpPr txBox="1"/>
      </xdr:nvSpPr>
      <xdr:spPr>
        <a:xfrm>
          <a:off x="270574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151147</xdr:rowOff>
    </xdr:from>
    <xdr:ext cx="405111" cy="259045"/>
    <xdr:sp macro="" textlink="">
      <xdr:nvSpPr>
        <xdr:cNvPr id="328" name="n_3mainValue【公営住宅】&#10;有形固定資産減価償却率">
          <a:extLst>
            <a:ext uri="{FF2B5EF4-FFF2-40B4-BE49-F238E27FC236}">
              <a16:creationId xmlns:a16="http://schemas.microsoft.com/office/drawing/2014/main" id="{00000000-0008-0000-0E00-000048010000}"/>
            </a:ext>
          </a:extLst>
        </xdr:cNvPr>
        <xdr:cNvSpPr txBox="1"/>
      </xdr:nvSpPr>
      <xdr:spPr>
        <a:xfrm>
          <a:off x="1816744" y="1421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139716</xdr:rowOff>
    </xdr:from>
    <xdr:ext cx="405111" cy="259045"/>
    <xdr:sp macro="" textlink="">
      <xdr:nvSpPr>
        <xdr:cNvPr id="329" name="n_4mainValue【公営住宅】&#10;有形固定資産減価償却率">
          <a:extLst>
            <a:ext uri="{FF2B5EF4-FFF2-40B4-BE49-F238E27FC236}">
              <a16:creationId xmlns:a16="http://schemas.microsoft.com/office/drawing/2014/main" id="{00000000-0008-0000-0E00-000049010000}"/>
            </a:ext>
          </a:extLst>
        </xdr:cNvPr>
        <xdr:cNvSpPr txBox="1"/>
      </xdr:nvSpPr>
      <xdr:spPr>
        <a:xfrm>
          <a:off x="927744" y="1419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00000000-0008-0000-0E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49530</xdr:rowOff>
    </xdr:from>
    <xdr:to>
      <xdr:col>54</xdr:col>
      <xdr:colOff>189865</xdr:colOff>
      <xdr:row>86</xdr:row>
      <xdr:rowOff>17526</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flipV="1">
          <a:off x="10476865" y="13594080"/>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52" name="【公営住宅】&#10;一人当たり面積最小値テキスト">
          <a:extLst>
            <a:ext uri="{FF2B5EF4-FFF2-40B4-BE49-F238E27FC236}">
              <a16:creationId xmlns:a16="http://schemas.microsoft.com/office/drawing/2014/main" id="{00000000-0008-0000-0E00-000060010000}"/>
            </a:ext>
          </a:extLst>
        </xdr:cNvPr>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167657</xdr:rowOff>
    </xdr:from>
    <xdr:ext cx="469744" cy="259045"/>
    <xdr:sp macro="" textlink="">
      <xdr:nvSpPr>
        <xdr:cNvPr id="354" name="【公営住宅】&#10;一人当たり面積最大値テキスト">
          <a:extLst>
            <a:ext uri="{FF2B5EF4-FFF2-40B4-BE49-F238E27FC236}">
              <a16:creationId xmlns:a16="http://schemas.microsoft.com/office/drawing/2014/main" id="{00000000-0008-0000-0E00-000062010000}"/>
            </a:ext>
          </a:extLst>
        </xdr:cNvPr>
        <xdr:cNvSpPr txBox="1"/>
      </xdr:nvSpPr>
      <xdr:spPr>
        <a:xfrm>
          <a:off x="10515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49530</xdr:rowOff>
    </xdr:from>
    <xdr:to>
      <xdr:col>55</xdr:col>
      <xdr:colOff>88900</xdr:colOff>
      <xdr:row>79</xdr:row>
      <xdr:rowOff>49530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0388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102988</xdr:rowOff>
    </xdr:from>
    <xdr:ext cx="469744" cy="259045"/>
    <xdr:sp macro="" textlink="">
      <xdr:nvSpPr>
        <xdr:cNvPr id="356" name="【公営住宅】&#10;一人当たり面積平均値テキスト">
          <a:extLst>
            <a:ext uri="{FF2B5EF4-FFF2-40B4-BE49-F238E27FC236}">
              <a16:creationId xmlns:a16="http://schemas.microsoft.com/office/drawing/2014/main" id="{00000000-0008-0000-0E00-000064010000}"/>
            </a:ext>
          </a:extLst>
        </xdr:cNvPr>
        <xdr:cNvSpPr txBox="1"/>
      </xdr:nvSpPr>
      <xdr:spPr>
        <a:xfrm>
          <a:off x="10515600" y="14333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80111</xdr:rowOff>
    </xdr:from>
    <xdr:to>
      <xdr:col>55</xdr:col>
      <xdr:colOff>50800</xdr:colOff>
      <xdr:row>85</xdr:row>
      <xdr:rowOff>10261</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10426700" y="1448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100228</xdr:rowOff>
    </xdr:from>
    <xdr:to>
      <xdr:col>50</xdr:col>
      <xdr:colOff>165100</xdr:colOff>
      <xdr:row>85</xdr:row>
      <xdr:rowOff>30378</xdr:rowOff>
    </xdr:to>
    <xdr:sp macro="" textlink="">
      <xdr:nvSpPr>
        <xdr:cNvPr id="358" name="フローチャート: 判断 357">
          <a:extLst>
            <a:ext uri="{FF2B5EF4-FFF2-40B4-BE49-F238E27FC236}">
              <a16:creationId xmlns:a16="http://schemas.microsoft.com/office/drawing/2014/main" id="{00000000-0008-0000-0E00-000066010000}"/>
            </a:ext>
          </a:extLst>
        </xdr:cNvPr>
        <xdr:cNvSpPr/>
      </xdr:nvSpPr>
      <xdr:spPr>
        <a:xfrm>
          <a:off x="9588500" y="1450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84226</xdr:rowOff>
    </xdr:from>
    <xdr:to>
      <xdr:col>46</xdr:col>
      <xdr:colOff>38100</xdr:colOff>
      <xdr:row>85</xdr:row>
      <xdr:rowOff>14376</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8699500" y="1448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124003</xdr:rowOff>
    </xdr:from>
    <xdr:to>
      <xdr:col>41</xdr:col>
      <xdr:colOff>101600</xdr:colOff>
      <xdr:row>85</xdr:row>
      <xdr:rowOff>54153</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7810500" y="1452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117602</xdr:rowOff>
    </xdr:from>
    <xdr:to>
      <xdr:col>36</xdr:col>
      <xdr:colOff>165100</xdr:colOff>
      <xdr:row>85</xdr:row>
      <xdr:rowOff>47752</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6921500" y="1451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126288</xdr:rowOff>
    </xdr:from>
    <xdr:to>
      <xdr:col>55</xdr:col>
      <xdr:colOff>50800</xdr:colOff>
      <xdr:row>86</xdr:row>
      <xdr:rowOff>56438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10426700" y="1469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41215</xdr:rowOff>
    </xdr:from>
    <xdr:ext cx="469744" cy="259045"/>
    <xdr:sp macro="" textlink="">
      <xdr:nvSpPr>
        <xdr:cNvPr id="368" name="【公営住宅】&#10;一人当たり面積該当値テキスト">
          <a:extLst>
            <a:ext uri="{FF2B5EF4-FFF2-40B4-BE49-F238E27FC236}">
              <a16:creationId xmlns:a16="http://schemas.microsoft.com/office/drawing/2014/main" id="{00000000-0008-0000-0E00-000070010000}"/>
            </a:ext>
          </a:extLst>
        </xdr:cNvPr>
        <xdr:cNvSpPr txBox="1"/>
      </xdr:nvSpPr>
      <xdr:spPr>
        <a:xfrm>
          <a:off x="10515600" y="146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125831</xdr:rowOff>
    </xdr:from>
    <xdr:to>
      <xdr:col>50</xdr:col>
      <xdr:colOff>165100</xdr:colOff>
      <xdr:row>86</xdr:row>
      <xdr:rowOff>55981</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9588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5181</xdr:rowOff>
    </xdr:from>
    <xdr:to>
      <xdr:col>55</xdr:col>
      <xdr:colOff>0</xdr:colOff>
      <xdr:row>86</xdr:row>
      <xdr:rowOff>5638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9639300" y="1474988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125374</xdr:rowOff>
    </xdr:from>
    <xdr:to>
      <xdr:col>46</xdr:col>
      <xdr:colOff>38100</xdr:colOff>
      <xdr:row>86</xdr:row>
      <xdr:rowOff>55524</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8699500" y="146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4724</xdr:rowOff>
    </xdr:from>
    <xdr:to>
      <xdr:col>50</xdr:col>
      <xdr:colOff>114300</xdr:colOff>
      <xdr:row>86</xdr:row>
      <xdr:rowOff>5181</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8750300" y="1474942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124003</xdr:rowOff>
    </xdr:from>
    <xdr:to>
      <xdr:col>41</xdr:col>
      <xdr:colOff>101600</xdr:colOff>
      <xdr:row>86</xdr:row>
      <xdr:rowOff>54153</xdr:rowOff>
    </xdr:to>
    <xdr:sp macro="" textlink="">
      <xdr:nvSpPr>
        <xdr:cNvPr id="373" name="楕円 372">
          <a:extLst>
            <a:ext uri="{FF2B5EF4-FFF2-40B4-BE49-F238E27FC236}">
              <a16:creationId xmlns:a16="http://schemas.microsoft.com/office/drawing/2014/main" id="{00000000-0008-0000-0E00-000075010000}"/>
            </a:ext>
          </a:extLst>
        </xdr:cNvPr>
        <xdr:cNvSpPr/>
      </xdr:nvSpPr>
      <xdr:spPr>
        <a:xfrm>
          <a:off x="7810500" y="146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3353</xdr:rowOff>
    </xdr:from>
    <xdr:to>
      <xdr:col>45</xdr:col>
      <xdr:colOff>177800</xdr:colOff>
      <xdr:row>86</xdr:row>
      <xdr:rowOff>4724</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7861300" y="1474805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75" name="楕円 374">
          <a:extLst>
            <a:ext uri="{FF2B5EF4-FFF2-40B4-BE49-F238E27FC236}">
              <a16:creationId xmlns:a16="http://schemas.microsoft.com/office/drawing/2014/main" id="{00000000-0008-0000-0E00-000077010000}"/>
            </a:ext>
          </a:extLst>
        </xdr:cNvPr>
        <xdr:cNvSpPr/>
      </xdr:nvSpPr>
      <xdr:spPr>
        <a:xfrm>
          <a:off x="6921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2439</xdr:rowOff>
    </xdr:from>
    <xdr:to>
      <xdr:col>41</xdr:col>
      <xdr:colOff>50800</xdr:colOff>
      <xdr:row>86</xdr:row>
      <xdr:rowOff>3353</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6972300" y="147471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46905</xdr:rowOff>
    </xdr:from>
    <xdr:ext cx="469744" cy="259045"/>
    <xdr:sp macro="" textlink="">
      <xdr:nvSpPr>
        <xdr:cNvPr id="377" name="n_1aveValue【公営住宅】&#10;一人当たり面積">
          <a:extLst>
            <a:ext uri="{FF2B5EF4-FFF2-40B4-BE49-F238E27FC236}">
              <a16:creationId xmlns:a16="http://schemas.microsoft.com/office/drawing/2014/main" id="{00000000-0008-0000-0E00-000079010000}"/>
            </a:ext>
          </a:extLst>
        </xdr:cNvPr>
        <xdr:cNvSpPr txBox="1"/>
      </xdr:nvSpPr>
      <xdr:spPr>
        <a:xfrm>
          <a:off x="9391727" y="142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30903</xdr:rowOff>
    </xdr:from>
    <xdr:ext cx="469744" cy="259045"/>
    <xdr:sp macro="" textlink="">
      <xdr:nvSpPr>
        <xdr:cNvPr id="378" name="n_2aveValue【公営住宅】&#10;一人当たり面積">
          <a:extLst>
            <a:ext uri="{FF2B5EF4-FFF2-40B4-BE49-F238E27FC236}">
              <a16:creationId xmlns:a16="http://schemas.microsoft.com/office/drawing/2014/main" id="{00000000-0008-0000-0E00-00007A010000}"/>
            </a:ext>
          </a:extLst>
        </xdr:cNvPr>
        <xdr:cNvSpPr txBox="1"/>
      </xdr:nvSpPr>
      <xdr:spPr>
        <a:xfrm>
          <a:off x="8515427" y="1426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70680</xdr:rowOff>
    </xdr:from>
    <xdr:ext cx="469744" cy="259045"/>
    <xdr:sp macro="" textlink="">
      <xdr:nvSpPr>
        <xdr:cNvPr id="379" name="n_3aveValue【公営住宅】&#10;一人当たり面積">
          <a:extLst>
            <a:ext uri="{FF2B5EF4-FFF2-40B4-BE49-F238E27FC236}">
              <a16:creationId xmlns:a16="http://schemas.microsoft.com/office/drawing/2014/main" id="{00000000-0008-0000-0E00-00007B010000}"/>
            </a:ext>
          </a:extLst>
        </xdr:cNvPr>
        <xdr:cNvSpPr txBox="1"/>
      </xdr:nvSpPr>
      <xdr:spPr>
        <a:xfrm>
          <a:off x="7626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64279</xdr:rowOff>
    </xdr:from>
    <xdr:ext cx="469744" cy="259045"/>
    <xdr:sp macro="" textlink="">
      <xdr:nvSpPr>
        <xdr:cNvPr id="380" name="n_4aveValue【公営住宅】&#10;一人当たり面積">
          <a:extLst>
            <a:ext uri="{FF2B5EF4-FFF2-40B4-BE49-F238E27FC236}">
              <a16:creationId xmlns:a16="http://schemas.microsoft.com/office/drawing/2014/main" id="{00000000-0008-0000-0E00-00007C010000}"/>
            </a:ext>
          </a:extLst>
        </xdr:cNvPr>
        <xdr:cNvSpPr txBox="1"/>
      </xdr:nvSpPr>
      <xdr:spPr>
        <a:xfrm>
          <a:off x="6737427" y="1429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47108</xdr:rowOff>
    </xdr:from>
    <xdr:ext cx="469744" cy="259045"/>
    <xdr:sp macro="" textlink="">
      <xdr:nvSpPr>
        <xdr:cNvPr id="381" name="n_1mainValue【公営住宅】&#10;一人当たり面積">
          <a:extLst>
            <a:ext uri="{FF2B5EF4-FFF2-40B4-BE49-F238E27FC236}">
              <a16:creationId xmlns:a16="http://schemas.microsoft.com/office/drawing/2014/main" id="{00000000-0008-0000-0E00-00007D010000}"/>
            </a:ext>
          </a:extLst>
        </xdr:cNvPr>
        <xdr:cNvSpPr txBox="1"/>
      </xdr:nvSpPr>
      <xdr:spPr>
        <a:xfrm>
          <a:off x="9391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46651</xdr:rowOff>
    </xdr:from>
    <xdr:ext cx="469744" cy="259045"/>
    <xdr:sp macro="" textlink="">
      <xdr:nvSpPr>
        <xdr:cNvPr id="382" name="n_2mainValue【公営住宅】&#10;一人当たり面積">
          <a:extLst>
            <a:ext uri="{FF2B5EF4-FFF2-40B4-BE49-F238E27FC236}">
              <a16:creationId xmlns:a16="http://schemas.microsoft.com/office/drawing/2014/main" id="{00000000-0008-0000-0E00-00007E010000}"/>
            </a:ext>
          </a:extLst>
        </xdr:cNvPr>
        <xdr:cNvSpPr txBox="1"/>
      </xdr:nvSpPr>
      <xdr:spPr>
        <a:xfrm>
          <a:off x="8515427" y="1479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45280</xdr:rowOff>
    </xdr:from>
    <xdr:ext cx="469744" cy="259045"/>
    <xdr:sp macro="" textlink="">
      <xdr:nvSpPr>
        <xdr:cNvPr id="383" name="n_3mainValue【公営住宅】&#10;一人当たり面積">
          <a:extLst>
            <a:ext uri="{FF2B5EF4-FFF2-40B4-BE49-F238E27FC236}">
              <a16:creationId xmlns:a16="http://schemas.microsoft.com/office/drawing/2014/main" id="{00000000-0008-0000-0E00-00007F010000}"/>
            </a:ext>
          </a:extLst>
        </xdr:cNvPr>
        <xdr:cNvSpPr txBox="1"/>
      </xdr:nvSpPr>
      <xdr:spPr>
        <a:xfrm>
          <a:off x="7626427" y="1478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84" name="n_4mainValue【公営住宅】&#10;一人当たり面積">
          <a:extLst>
            <a:ext uri="{FF2B5EF4-FFF2-40B4-BE49-F238E27FC236}">
              <a16:creationId xmlns:a16="http://schemas.microsoft.com/office/drawing/2014/main" id="{00000000-0008-0000-0E00-000080010000}"/>
            </a:ext>
          </a:extLst>
        </xdr:cNvPr>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a:extLst>
            <a:ext uri="{FF2B5EF4-FFF2-40B4-BE49-F238E27FC236}">
              <a16:creationId xmlns:a16="http://schemas.microsoft.com/office/drawing/2014/main" id="{00000000-0008-0000-0E00-0000A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142494</xdr:rowOff>
    </xdr:from>
    <xdr:to>
      <xdr:col>85</xdr:col>
      <xdr:colOff>126364</xdr:colOff>
      <xdr:row>40</xdr:row>
      <xdr:rowOff>153924</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flipV="1">
          <a:off x="16318864" y="580034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157751</xdr:rowOff>
    </xdr:from>
    <xdr:ext cx="405111" cy="259045"/>
    <xdr:sp macro="" textlink="">
      <xdr:nvSpPr>
        <xdr:cNvPr id="424" name="【認定こども園・幼稚園・保育所】&#10;有形固定資産減価償却率最小値テキスト">
          <a:extLst>
            <a:ext uri="{FF2B5EF4-FFF2-40B4-BE49-F238E27FC236}">
              <a16:creationId xmlns:a16="http://schemas.microsoft.com/office/drawing/2014/main" id="{00000000-0008-0000-0E00-0000A8010000}"/>
            </a:ext>
          </a:extLst>
        </xdr:cNvPr>
        <xdr:cNvSpPr txBox="1"/>
      </xdr:nvSpPr>
      <xdr:spPr>
        <a:xfrm>
          <a:off x="16357600" y="701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153924</xdr:rowOff>
    </xdr:from>
    <xdr:to>
      <xdr:col>86</xdr:col>
      <xdr:colOff>25400</xdr:colOff>
      <xdr:row>40</xdr:row>
      <xdr:rowOff>153924</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701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89171</xdr:rowOff>
    </xdr:from>
    <xdr:ext cx="405111" cy="259045"/>
    <xdr:sp macro="" textlink="">
      <xdr:nvSpPr>
        <xdr:cNvPr id="426" name="【認定こども園・幼稚園・保育所】&#10;有形固定資産減価償却率最大値テキスト">
          <a:extLst>
            <a:ext uri="{FF2B5EF4-FFF2-40B4-BE49-F238E27FC236}">
              <a16:creationId xmlns:a16="http://schemas.microsoft.com/office/drawing/2014/main" id="{00000000-0008-0000-0E00-0000AA010000}"/>
            </a:ext>
          </a:extLst>
        </xdr:cNvPr>
        <xdr:cNvSpPr txBox="1"/>
      </xdr:nvSpPr>
      <xdr:spPr>
        <a:xfrm>
          <a:off x="16357600"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142494</xdr:rowOff>
    </xdr:from>
    <xdr:to>
      <xdr:col>86</xdr:col>
      <xdr:colOff>25400</xdr:colOff>
      <xdr:row>33</xdr:row>
      <xdr:rowOff>142494</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6230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68851</xdr:rowOff>
    </xdr:from>
    <xdr:ext cx="405111" cy="259045"/>
    <xdr:sp macro="" textlink="">
      <xdr:nvSpPr>
        <xdr:cNvPr id="428" name="【認定こども園・幼稚園・保育所】&#10;有形固定資産減価償却率平均値テキスト">
          <a:extLst>
            <a:ext uri="{FF2B5EF4-FFF2-40B4-BE49-F238E27FC236}">
              <a16:creationId xmlns:a16="http://schemas.microsoft.com/office/drawing/2014/main" id="{00000000-0008-0000-0E00-0000AC010000}"/>
            </a:ext>
          </a:extLst>
        </xdr:cNvPr>
        <xdr:cNvSpPr txBox="1"/>
      </xdr:nvSpPr>
      <xdr:spPr>
        <a:xfrm>
          <a:off x="16357600" y="60696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45974</xdr:rowOff>
    </xdr:from>
    <xdr:to>
      <xdr:col>85</xdr:col>
      <xdr:colOff>177800</xdr:colOff>
      <xdr:row>36</xdr:row>
      <xdr:rowOff>147574</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62687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105410</xdr:rowOff>
    </xdr:from>
    <xdr:to>
      <xdr:col>81</xdr:col>
      <xdr:colOff>101600</xdr:colOff>
      <xdr:row>36</xdr:row>
      <xdr:rowOff>35560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5430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xdr:rowOff>
    </xdr:from>
    <xdr:to>
      <xdr:col>76</xdr:col>
      <xdr:colOff>165100</xdr:colOff>
      <xdr:row>35</xdr:row>
      <xdr:rowOff>117856</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4541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32258</xdr:rowOff>
    </xdr:from>
    <xdr:to>
      <xdr:col>72</xdr:col>
      <xdr:colOff>38100</xdr:colOff>
      <xdr:row>35</xdr:row>
      <xdr:rowOff>133858</xdr:rowOff>
    </xdr:to>
    <xdr:sp macro="" textlink="">
      <xdr:nvSpPr>
        <xdr:cNvPr id="432" name="フローチャート: 判断 431">
          <a:extLst>
            <a:ext uri="{FF2B5EF4-FFF2-40B4-BE49-F238E27FC236}">
              <a16:creationId xmlns:a16="http://schemas.microsoft.com/office/drawing/2014/main" id="{00000000-0008-0000-0E00-0000B0010000}"/>
            </a:ext>
          </a:extLst>
        </xdr:cNvPr>
        <xdr:cNvSpPr/>
      </xdr:nvSpPr>
      <xdr:spPr>
        <a:xfrm>
          <a:off x="13652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151130</xdr:rowOff>
    </xdr:from>
    <xdr:to>
      <xdr:col>67</xdr:col>
      <xdr:colOff>101600</xdr:colOff>
      <xdr:row>35</xdr:row>
      <xdr:rowOff>81280</xdr:rowOff>
    </xdr:to>
    <xdr:sp macro="" textlink="">
      <xdr:nvSpPr>
        <xdr:cNvPr id="433" name="フローチャート: 判断 432">
          <a:extLst>
            <a:ext uri="{FF2B5EF4-FFF2-40B4-BE49-F238E27FC236}">
              <a16:creationId xmlns:a16="http://schemas.microsoft.com/office/drawing/2014/main" id="{00000000-0008-0000-0E00-0000B1010000}"/>
            </a:ext>
          </a:extLst>
        </xdr:cNvPr>
        <xdr:cNvSpPr/>
      </xdr:nvSpPr>
      <xdr:spPr>
        <a:xfrm>
          <a:off x="12763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00000000-0008-0000-0E00-0000B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50546</xdr:rowOff>
    </xdr:from>
    <xdr:to>
      <xdr:col>85</xdr:col>
      <xdr:colOff>177800</xdr:colOff>
      <xdr:row>36</xdr:row>
      <xdr:rowOff>152146</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62687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28973</xdr:rowOff>
    </xdr:from>
    <xdr:ext cx="405111" cy="259045"/>
    <xdr:sp macro="" textlink="">
      <xdr:nvSpPr>
        <xdr:cNvPr id="440" name="【認定こども園・幼稚園・保育所】&#10;有形固定資産減価償却率該当値テキスト">
          <a:extLst>
            <a:ext uri="{FF2B5EF4-FFF2-40B4-BE49-F238E27FC236}">
              <a16:creationId xmlns:a16="http://schemas.microsoft.com/office/drawing/2014/main" id="{00000000-0008-0000-0E00-0000B8010000}"/>
            </a:ext>
          </a:extLst>
        </xdr:cNvPr>
        <xdr:cNvSpPr txBox="1"/>
      </xdr:nvSpPr>
      <xdr:spPr>
        <a:xfrm>
          <a:off x="16357600" y="620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xdr:rowOff>
    </xdr:from>
    <xdr:to>
      <xdr:col>81</xdr:col>
      <xdr:colOff>101600</xdr:colOff>
      <xdr:row>36</xdr:row>
      <xdr:rowOff>117856</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5430500" y="61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67056</xdr:rowOff>
    </xdr:from>
    <xdr:to>
      <xdr:col>85</xdr:col>
      <xdr:colOff>127000</xdr:colOff>
      <xdr:row>36</xdr:row>
      <xdr:rowOff>101346</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5481300" y="623925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57404</xdr:rowOff>
    </xdr:from>
    <xdr:to>
      <xdr:col>76</xdr:col>
      <xdr:colOff>165100</xdr:colOff>
      <xdr:row>36</xdr:row>
      <xdr:rowOff>159004</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4541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67056</xdr:rowOff>
    </xdr:from>
    <xdr:to>
      <xdr:col>81</xdr:col>
      <xdr:colOff>50800</xdr:colOff>
      <xdr:row>36</xdr:row>
      <xdr:rowOff>108204</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4592300" y="62392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43688</xdr:rowOff>
    </xdr:from>
    <xdr:to>
      <xdr:col>72</xdr:col>
      <xdr:colOff>38100</xdr:colOff>
      <xdr:row>36</xdr:row>
      <xdr:rowOff>145288</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3652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94488</xdr:rowOff>
    </xdr:from>
    <xdr:to>
      <xdr:col>76</xdr:col>
      <xdr:colOff>114300</xdr:colOff>
      <xdr:row>36</xdr:row>
      <xdr:rowOff>108204</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3703300" y="62666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45974</xdr:rowOff>
    </xdr:from>
    <xdr:to>
      <xdr:col>67</xdr:col>
      <xdr:colOff>101600</xdr:colOff>
      <xdr:row>36</xdr:row>
      <xdr:rowOff>147574</xdr:rowOff>
    </xdr:to>
    <xdr:sp macro="" textlink="">
      <xdr:nvSpPr>
        <xdr:cNvPr id="447" name="楕円 446">
          <a:extLst>
            <a:ext uri="{FF2B5EF4-FFF2-40B4-BE49-F238E27FC236}">
              <a16:creationId xmlns:a16="http://schemas.microsoft.com/office/drawing/2014/main" id="{00000000-0008-0000-0E00-0000BF010000}"/>
            </a:ext>
          </a:extLst>
        </xdr:cNvPr>
        <xdr:cNvSpPr/>
      </xdr:nvSpPr>
      <xdr:spPr>
        <a:xfrm>
          <a:off x="12763500" y="621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94488</xdr:rowOff>
    </xdr:from>
    <xdr:to>
      <xdr:col>71</xdr:col>
      <xdr:colOff>177800</xdr:colOff>
      <xdr:row>36</xdr:row>
      <xdr:rowOff>96774</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flipV="1">
          <a:off x="12814300" y="626668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52087</xdr:rowOff>
    </xdr:from>
    <xdr:ext cx="405111" cy="259045"/>
    <xdr:sp macro="" textlink="">
      <xdr:nvSpPr>
        <xdr:cNvPr id="449" name="n_1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134383</xdr:rowOff>
    </xdr:from>
    <xdr:ext cx="405111" cy="259045"/>
    <xdr:sp macro="" textlink="">
      <xdr:nvSpPr>
        <xdr:cNvPr id="450" name="n_2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579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150385</xdr:rowOff>
    </xdr:from>
    <xdr:ext cx="405111" cy="259045"/>
    <xdr:sp macro="" textlink="">
      <xdr:nvSpPr>
        <xdr:cNvPr id="451" name="n_3ave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97807</xdr:rowOff>
    </xdr:from>
    <xdr:ext cx="405111" cy="259045"/>
    <xdr:sp macro="" textlink="">
      <xdr:nvSpPr>
        <xdr:cNvPr id="452" name="n_4ave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108983</xdr:rowOff>
    </xdr:from>
    <xdr:ext cx="405111" cy="259045"/>
    <xdr:sp macro="" textlink="">
      <xdr:nvSpPr>
        <xdr:cNvPr id="453" name="n_1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5266044" y="628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150131</xdr:rowOff>
    </xdr:from>
    <xdr:ext cx="405111" cy="259045"/>
    <xdr:sp macro="" textlink="">
      <xdr:nvSpPr>
        <xdr:cNvPr id="454" name="n_2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4389744" y="632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136415</xdr:rowOff>
    </xdr:from>
    <xdr:ext cx="405111" cy="259045"/>
    <xdr:sp macro="" textlink="">
      <xdr:nvSpPr>
        <xdr:cNvPr id="455" name="n_3mainValue【認定こども園・幼稚園・保育所】&#10;有形固定資産減価償却率">
          <a:extLst>
            <a:ext uri="{FF2B5EF4-FFF2-40B4-BE49-F238E27FC236}">
              <a16:creationId xmlns:a16="http://schemas.microsoft.com/office/drawing/2014/main" id="{00000000-0008-0000-0E00-0000C7010000}"/>
            </a:ext>
          </a:extLst>
        </xdr:cNvPr>
        <xdr:cNvSpPr txBox="1"/>
      </xdr:nvSpPr>
      <xdr:spPr>
        <a:xfrm>
          <a:off x="13500744" y="6308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138701</xdr:rowOff>
    </xdr:from>
    <xdr:ext cx="405111" cy="259045"/>
    <xdr:sp macro="" textlink="">
      <xdr:nvSpPr>
        <xdr:cNvPr id="456" name="n_4mainValue【認定こども園・幼稚園・保育所】&#10;有形固定資産減価償却率">
          <a:extLst>
            <a:ext uri="{FF2B5EF4-FFF2-40B4-BE49-F238E27FC236}">
              <a16:creationId xmlns:a16="http://schemas.microsoft.com/office/drawing/2014/main" id="{00000000-0008-0000-0E00-0000C8010000}"/>
            </a:ext>
          </a:extLst>
        </xdr:cNvPr>
        <xdr:cNvSpPr txBox="1"/>
      </xdr:nvSpPr>
      <xdr:spPr>
        <a:xfrm>
          <a:off x="12611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a:extLst>
            <a:ext uri="{FF2B5EF4-FFF2-40B4-BE49-F238E27FC236}">
              <a16:creationId xmlns:a16="http://schemas.microsoft.com/office/drawing/2014/main" id="{00000000-0008-0000-0E00-0000D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87630</xdr:rowOff>
    </xdr:from>
    <xdr:to>
      <xdr:col>116</xdr:col>
      <xdr:colOff>62864</xdr:colOff>
      <xdr:row>41</xdr:row>
      <xdr:rowOff>144780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flipV="1">
          <a:off x="22160864" y="591693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81" name="【認定こども園・幼稚園・保育所】&#10;一人当たり面積最小値テキスト">
          <a:extLst>
            <a:ext uri="{FF2B5EF4-FFF2-40B4-BE49-F238E27FC236}">
              <a16:creationId xmlns:a16="http://schemas.microsoft.com/office/drawing/2014/main" id="{00000000-0008-0000-0E00-0000E1010000}"/>
            </a:ext>
          </a:extLst>
        </xdr:cNvPr>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34307</xdr:rowOff>
    </xdr:from>
    <xdr:ext cx="469744" cy="259045"/>
    <xdr:sp macro="" textlink="">
      <xdr:nvSpPr>
        <xdr:cNvPr id="483" name="【認定こども園・幼稚園・保育所】&#10;一人当たり面積最大値テキスト">
          <a:extLst>
            <a:ext uri="{FF2B5EF4-FFF2-40B4-BE49-F238E27FC236}">
              <a16:creationId xmlns:a16="http://schemas.microsoft.com/office/drawing/2014/main" id="{00000000-0008-0000-0E00-0000E3010000}"/>
            </a:ext>
          </a:extLst>
        </xdr:cNvPr>
        <xdr:cNvSpPr txBox="1"/>
      </xdr:nvSpPr>
      <xdr:spPr>
        <a:xfrm>
          <a:off x="22199600" y="569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87630</xdr:rowOff>
    </xdr:from>
    <xdr:to>
      <xdr:col>116</xdr:col>
      <xdr:colOff>152400</xdr:colOff>
      <xdr:row>34</xdr:row>
      <xdr:rowOff>87630</xdr:rowOff>
    </xdr:to>
    <xdr:cxnSp macro="">
      <xdr:nvCxnSpPr>
        <xdr:cNvPr id="484" name="直線コネクタ 483">
          <a:extLst>
            <a:ext uri="{FF2B5EF4-FFF2-40B4-BE49-F238E27FC236}">
              <a16:creationId xmlns:a16="http://schemas.microsoft.com/office/drawing/2014/main" id="{00000000-0008-0000-0E00-0000E4010000}"/>
            </a:ext>
          </a:extLst>
        </xdr:cNvPr>
        <xdr:cNvCxnSpPr/>
      </xdr:nvCxnSpPr>
      <xdr:spPr>
        <a:xfrm>
          <a:off x="22072600" y="591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71137</xdr:rowOff>
    </xdr:from>
    <xdr:ext cx="469744" cy="259045"/>
    <xdr:sp macro="" textlink="">
      <xdr:nvSpPr>
        <xdr:cNvPr id="485" name="【認定こども園・幼稚園・保育所】&#10;一人当たり面積平均値テキスト">
          <a:extLst>
            <a:ext uri="{FF2B5EF4-FFF2-40B4-BE49-F238E27FC236}">
              <a16:creationId xmlns:a16="http://schemas.microsoft.com/office/drawing/2014/main" id="{00000000-0008-0000-0E00-0000E5010000}"/>
            </a:ext>
          </a:extLst>
        </xdr:cNvPr>
        <xdr:cNvSpPr txBox="1"/>
      </xdr:nvSpPr>
      <xdr:spPr>
        <a:xfrm>
          <a:off x="22199600" y="658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74930</xdr:rowOff>
    </xdr:from>
    <xdr:to>
      <xdr:col>112</xdr:col>
      <xdr:colOff>38100</xdr:colOff>
      <xdr:row>40</xdr:row>
      <xdr:rowOff>5080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21272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89" name="フローチャート: 判断 488">
          <a:extLst>
            <a:ext uri="{FF2B5EF4-FFF2-40B4-BE49-F238E27FC236}">
              <a16:creationId xmlns:a16="http://schemas.microsoft.com/office/drawing/2014/main" id="{00000000-0008-0000-0E00-0000E9010000}"/>
            </a:ext>
          </a:extLst>
        </xdr:cNvPr>
        <xdr:cNvSpPr/>
      </xdr:nvSpPr>
      <xdr:spPr>
        <a:xfrm>
          <a:off x="19494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90" name="フローチャート: 判断 489">
          <a:extLst>
            <a:ext uri="{FF2B5EF4-FFF2-40B4-BE49-F238E27FC236}">
              <a16:creationId xmlns:a16="http://schemas.microsoft.com/office/drawing/2014/main" id="{00000000-0008-0000-0E00-0000EA010000}"/>
            </a:ext>
          </a:extLst>
        </xdr:cNvPr>
        <xdr:cNvSpPr/>
      </xdr:nvSpPr>
      <xdr:spPr>
        <a:xfrm>
          <a:off x="18605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2110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99077</xdr:rowOff>
    </xdr:from>
    <xdr:ext cx="469744" cy="259045"/>
    <xdr:sp macro="" textlink="">
      <xdr:nvSpPr>
        <xdr:cNvPr id="497" name="【認定こども園・幼稚園・保育所】&#10;一人当たり面積該当値テキスト">
          <a:extLst>
            <a:ext uri="{FF2B5EF4-FFF2-40B4-BE49-F238E27FC236}">
              <a16:creationId xmlns:a16="http://schemas.microsoft.com/office/drawing/2014/main" id="{00000000-0008-0000-0E00-0000F1010000}"/>
            </a:ext>
          </a:extLst>
        </xdr:cNvPr>
        <xdr:cNvSpPr txBox="1"/>
      </xdr:nvSpPr>
      <xdr:spPr>
        <a:xfrm>
          <a:off x="22199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120650</xdr:rowOff>
    </xdr:from>
    <xdr:to>
      <xdr:col>112</xdr:col>
      <xdr:colOff>38100</xdr:colOff>
      <xdr:row>40</xdr:row>
      <xdr:rowOff>50800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127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0</xdr:rowOff>
    </xdr:from>
    <xdr:to>
      <xdr:col>116</xdr:col>
      <xdr:colOff>63500</xdr:colOff>
      <xdr:row>40</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1323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63500</xdr:rowOff>
    </xdr:from>
    <xdr:to>
      <xdr:col>107</xdr:col>
      <xdr:colOff>101600</xdr:colOff>
      <xdr:row>39</xdr:row>
      <xdr:rowOff>165100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20383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114300</xdr:rowOff>
    </xdr:from>
    <xdr:to>
      <xdr:col>111</xdr:col>
      <xdr:colOff>177800</xdr:colOff>
      <xdr:row>40</xdr:row>
      <xdr:rowOff>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20434300" y="6800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63500</xdr:rowOff>
    </xdr:from>
    <xdr:to>
      <xdr:col>102</xdr:col>
      <xdr:colOff>165100</xdr:colOff>
      <xdr:row>39</xdr:row>
      <xdr:rowOff>165100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9494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114300</xdr:rowOff>
    </xdr:from>
    <xdr:to>
      <xdr:col>107</xdr:col>
      <xdr:colOff>50800</xdr:colOff>
      <xdr:row>39</xdr:row>
      <xdr:rowOff>114300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9545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63500</xdr:rowOff>
    </xdr:from>
    <xdr:to>
      <xdr:col>98</xdr:col>
      <xdr:colOff>38100</xdr:colOff>
      <xdr:row>39</xdr:row>
      <xdr:rowOff>165100</xdr:rowOff>
    </xdr:to>
    <xdr:sp macro="" textlink="">
      <xdr:nvSpPr>
        <xdr:cNvPr id="504" name="楕円 503">
          <a:extLst>
            <a:ext uri="{FF2B5EF4-FFF2-40B4-BE49-F238E27FC236}">
              <a16:creationId xmlns:a16="http://schemas.microsoft.com/office/drawing/2014/main" id="{00000000-0008-0000-0E00-0000F8010000}"/>
            </a:ext>
          </a:extLst>
        </xdr:cNvPr>
        <xdr:cNvSpPr/>
      </xdr:nvSpPr>
      <xdr:spPr>
        <a:xfrm>
          <a:off x="18605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114300</xdr:rowOff>
    </xdr:from>
    <xdr:to>
      <xdr:col>102</xdr:col>
      <xdr:colOff>114300</xdr:colOff>
      <xdr:row>39</xdr:row>
      <xdr:rowOff>114300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656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21607</xdr:rowOff>
    </xdr:from>
    <xdr:ext cx="469744" cy="259045"/>
    <xdr:sp macro="" textlink="">
      <xdr:nvSpPr>
        <xdr:cNvPr id="506" name="n_1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507" name="n_2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6367</xdr:rowOff>
    </xdr:from>
    <xdr:ext cx="469744" cy="259045"/>
    <xdr:sp macro="" textlink="">
      <xdr:nvSpPr>
        <xdr:cNvPr id="508" name="n_3ave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158767</xdr:rowOff>
    </xdr:from>
    <xdr:ext cx="469744" cy="259045"/>
    <xdr:sp macro="" textlink="">
      <xdr:nvSpPr>
        <xdr:cNvPr id="509" name="n_4ave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41927</xdr:rowOff>
    </xdr:from>
    <xdr:ext cx="469744" cy="259045"/>
    <xdr:sp macro="" textlink="">
      <xdr:nvSpPr>
        <xdr:cNvPr id="510" name="n_1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21075727"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156227</xdr:rowOff>
    </xdr:from>
    <xdr:ext cx="469744" cy="259045"/>
    <xdr:sp macro="" textlink="">
      <xdr:nvSpPr>
        <xdr:cNvPr id="511" name="n_2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20199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156227</xdr:rowOff>
    </xdr:from>
    <xdr:ext cx="469744" cy="259045"/>
    <xdr:sp macro="" textlink="">
      <xdr:nvSpPr>
        <xdr:cNvPr id="512" name="n_3mainValue【認定こども園・幼稚園・保育所】&#10;一人当たり面積">
          <a:extLst>
            <a:ext uri="{FF2B5EF4-FFF2-40B4-BE49-F238E27FC236}">
              <a16:creationId xmlns:a16="http://schemas.microsoft.com/office/drawing/2014/main" id="{00000000-0008-0000-0E00-000000020000}"/>
            </a:ext>
          </a:extLst>
        </xdr:cNvPr>
        <xdr:cNvSpPr txBox="1"/>
      </xdr:nvSpPr>
      <xdr:spPr>
        <a:xfrm>
          <a:off x="19310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156227</xdr:rowOff>
    </xdr:from>
    <xdr:ext cx="469744" cy="259045"/>
    <xdr:sp macro="" textlink="">
      <xdr:nvSpPr>
        <xdr:cNvPr id="513" name="n_4mainValue【認定こども園・幼稚園・保育所】&#10;一人当たり面積">
          <a:extLst>
            <a:ext uri="{FF2B5EF4-FFF2-40B4-BE49-F238E27FC236}">
              <a16:creationId xmlns:a16="http://schemas.microsoft.com/office/drawing/2014/main" id="{00000000-0008-0000-0E00-000001020000}"/>
            </a:ext>
          </a:extLst>
        </xdr:cNvPr>
        <xdr:cNvSpPr txBox="1"/>
      </xdr:nvSpPr>
      <xdr:spPr>
        <a:xfrm>
          <a:off x="18421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00000000-0008-0000-0E00-00001B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109401</xdr:rowOff>
    </xdr:from>
    <xdr:to>
      <xdr:col>85</xdr:col>
      <xdr:colOff>126364</xdr:colOff>
      <xdr:row>63</xdr:row>
      <xdr:rowOff>122465</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16318864" y="9539151"/>
          <a:ext cx="0" cy="1384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00000000-0008-0000-0E00-00001D020000}"/>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56078</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00000000-0008-0000-0E00-00001F020000}"/>
            </a:ext>
          </a:extLst>
        </xdr:cNvPr>
        <xdr:cNvSpPr txBox="1"/>
      </xdr:nvSpPr>
      <xdr:spPr>
        <a:xfrm>
          <a:off x="163576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109401</xdr:rowOff>
    </xdr:from>
    <xdr:to>
      <xdr:col>86</xdr:col>
      <xdr:colOff>25400</xdr:colOff>
      <xdr:row>55</xdr:row>
      <xdr:rowOff>109401</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6230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19067</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00000000-0008-0000-0E00-000021020000}"/>
            </a:ext>
          </a:extLst>
        </xdr:cNvPr>
        <xdr:cNvSpPr txBox="1"/>
      </xdr:nvSpPr>
      <xdr:spPr>
        <a:xfrm>
          <a:off x="16357600" y="1030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40640</xdr:rowOff>
    </xdr:from>
    <xdr:to>
      <xdr:col>85</xdr:col>
      <xdr:colOff>177800</xdr:colOff>
      <xdr:row>60</xdr:row>
      <xdr:rowOff>142240</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62687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49" name="フローチャート: 判断 548">
          <a:extLst>
            <a:ext uri="{FF2B5EF4-FFF2-40B4-BE49-F238E27FC236}">
              <a16:creationId xmlns:a16="http://schemas.microsoft.com/office/drawing/2014/main" id="{00000000-0008-0000-0E00-000025020000}"/>
            </a:ext>
          </a:extLst>
        </xdr:cNvPr>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84727</xdr:rowOff>
    </xdr:from>
    <xdr:to>
      <xdr:col>67</xdr:col>
      <xdr:colOff>101600</xdr:colOff>
      <xdr:row>60</xdr:row>
      <xdr:rowOff>14877</xdr:rowOff>
    </xdr:to>
    <xdr:sp macro="" textlink="">
      <xdr:nvSpPr>
        <xdr:cNvPr id="550" name="フローチャート: 判断 549">
          <a:extLst>
            <a:ext uri="{FF2B5EF4-FFF2-40B4-BE49-F238E27FC236}">
              <a16:creationId xmlns:a16="http://schemas.microsoft.com/office/drawing/2014/main" id="{00000000-0008-0000-0E00-000026020000}"/>
            </a:ext>
          </a:extLst>
        </xdr:cNvPr>
        <xdr:cNvSpPr/>
      </xdr:nvSpPr>
      <xdr:spPr>
        <a:xfrm>
          <a:off x="12763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105954</xdr:rowOff>
    </xdr:from>
    <xdr:to>
      <xdr:col>85</xdr:col>
      <xdr:colOff>177800</xdr:colOff>
      <xdr:row>59</xdr:row>
      <xdr:rowOff>36104</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62687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128831</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00000000-0008-0000-0E00-00002D020000}"/>
            </a:ext>
          </a:extLst>
        </xdr:cNvPr>
        <xdr:cNvSpPr txBox="1"/>
      </xdr:nvSpPr>
      <xdr:spPr>
        <a:xfrm>
          <a:off x="16357600" y="990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58</xdr:row>
      <xdr:rowOff>160020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flipV="1">
          <a:off x="15481300" y="1010085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119017</xdr:rowOff>
    </xdr:from>
    <xdr:to>
      <xdr:col>76</xdr:col>
      <xdr:colOff>165100</xdr:colOff>
      <xdr:row>63</xdr:row>
      <xdr:rowOff>49167</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4541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62</xdr:row>
      <xdr:rowOff>169817</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14592300" y="10104120"/>
          <a:ext cx="889000" cy="69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45538</xdr:rowOff>
    </xdr:from>
    <xdr:to>
      <xdr:col>72</xdr:col>
      <xdr:colOff>38100</xdr:colOff>
      <xdr:row>63</xdr:row>
      <xdr:rowOff>147138</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3652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169817</xdr:rowOff>
    </xdr:from>
    <xdr:to>
      <xdr:col>76</xdr:col>
      <xdr:colOff>114300</xdr:colOff>
      <xdr:row>63</xdr:row>
      <xdr:rowOff>96338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3703300" y="1079971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48804</xdr:rowOff>
    </xdr:from>
    <xdr:to>
      <xdr:col>67</xdr:col>
      <xdr:colOff>101600</xdr:colOff>
      <xdr:row>63</xdr:row>
      <xdr:rowOff>150404</xdr:rowOff>
    </xdr:to>
    <xdr:sp macro="" textlink="">
      <xdr:nvSpPr>
        <xdr:cNvPr id="564" name="楕円 563">
          <a:extLst>
            <a:ext uri="{FF2B5EF4-FFF2-40B4-BE49-F238E27FC236}">
              <a16:creationId xmlns:a16="http://schemas.microsoft.com/office/drawing/2014/main" id="{00000000-0008-0000-0E00-000034020000}"/>
            </a:ext>
          </a:extLst>
        </xdr:cNvPr>
        <xdr:cNvSpPr/>
      </xdr:nvSpPr>
      <xdr:spPr>
        <a:xfrm>
          <a:off x="12763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96338</xdr:rowOff>
    </xdr:from>
    <xdr:to>
      <xdr:col>71</xdr:col>
      <xdr:colOff>177800</xdr:colOff>
      <xdr:row>63</xdr:row>
      <xdr:rowOff>99604</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flipV="1">
          <a:off x="12814300" y="1089768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566" name="n_1aveValue【学校施設】&#10;有形固定資産減価償却率">
          <a:extLst>
            <a:ext uri="{FF2B5EF4-FFF2-40B4-BE49-F238E27FC236}">
              <a16:creationId xmlns:a16="http://schemas.microsoft.com/office/drawing/2014/main" id="{00000000-0008-0000-0E00-000036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7" name="n_2aveValue【学校施設】&#10;有形固定資産減価償却率">
          <a:extLst>
            <a:ext uri="{FF2B5EF4-FFF2-40B4-BE49-F238E27FC236}">
              <a16:creationId xmlns:a16="http://schemas.microsoft.com/office/drawing/2014/main" id="{00000000-0008-0000-0E00-000037020000}"/>
            </a:ext>
          </a:extLst>
        </xdr:cNvPr>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68" name="n_3aveValue【学校施設】&#10;有形固定資産減価償却率">
          <a:extLst>
            <a:ext uri="{FF2B5EF4-FFF2-40B4-BE49-F238E27FC236}">
              <a16:creationId xmlns:a16="http://schemas.microsoft.com/office/drawing/2014/main" id="{00000000-0008-0000-0E00-000038020000}"/>
            </a:ext>
          </a:extLst>
        </xdr:cNvPr>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31404</xdr:rowOff>
    </xdr:from>
    <xdr:ext cx="405111" cy="259045"/>
    <xdr:sp macro="" textlink="">
      <xdr:nvSpPr>
        <xdr:cNvPr id="569" name="n_4aveValue【学校施設】&#10;有形固定資産減価償却率">
          <a:extLst>
            <a:ext uri="{FF2B5EF4-FFF2-40B4-BE49-F238E27FC236}">
              <a16:creationId xmlns:a16="http://schemas.microsoft.com/office/drawing/2014/main" id="{00000000-0008-0000-0E00-000039020000}"/>
            </a:ext>
          </a:extLst>
        </xdr:cNvPr>
        <xdr:cNvSpPr txBox="1"/>
      </xdr:nvSpPr>
      <xdr:spPr>
        <a:xfrm>
          <a:off x="12611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570" name="n_1mainValue【学校施設】&#10;有形固定資産減価償却率">
          <a:extLst>
            <a:ext uri="{FF2B5EF4-FFF2-40B4-BE49-F238E27FC236}">
              <a16:creationId xmlns:a16="http://schemas.microsoft.com/office/drawing/2014/main" id="{00000000-0008-0000-0E00-00003A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40294</xdr:rowOff>
    </xdr:from>
    <xdr:ext cx="405111" cy="259045"/>
    <xdr:sp macro="" textlink="">
      <xdr:nvSpPr>
        <xdr:cNvPr id="571" name="n_2mainValue【学校施設】&#10;有形固定資産減価償却率">
          <a:extLst>
            <a:ext uri="{FF2B5EF4-FFF2-40B4-BE49-F238E27FC236}">
              <a16:creationId xmlns:a16="http://schemas.microsoft.com/office/drawing/2014/main" id="{00000000-0008-0000-0E00-00003B020000}"/>
            </a:ext>
          </a:extLst>
        </xdr:cNvPr>
        <xdr:cNvSpPr txBox="1"/>
      </xdr:nvSpPr>
      <xdr:spPr>
        <a:xfrm>
          <a:off x="14389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138265</xdr:rowOff>
    </xdr:from>
    <xdr:ext cx="405111" cy="259045"/>
    <xdr:sp macro="" textlink="">
      <xdr:nvSpPr>
        <xdr:cNvPr id="572" name="n_3mainValue【学校施設】&#10;有形固定資産減価償却率">
          <a:extLst>
            <a:ext uri="{FF2B5EF4-FFF2-40B4-BE49-F238E27FC236}">
              <a16:creationId xmlns:a16="http://schemas.microsoft.com/office/drawing/2014/main" id="{00000000-0008-0000-0E00-00003C020000}"/>
            </a:ext>
          </a:extLst>
        </xdr:cNvPr>
        <xdr:cNvSpPr txBox="1"/>
      </xdr:nvSpPr>
      <xdr:spPr>
        <a:xfrm>
          <a:off x="13500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141531</xdr:rowOff>
    </xdr:from>
    <xdr:ext cx="405111" cy="259045"/>
    <xdr:sp macro="" textlink="">
      <xdr:nvSpPr>
        <xdr:cNvPr id="573" name="n_4mainValue【学校施設】&#10;有形固定資産減価償却率">
          <a:extLst>
            <a:ext uri="{FF2B5EF4-FFF2-40B4-BE49-F238E27FC236}">
              <a16:creationId xmlns:a16="http://schemas.microsoft.com/office/drawing/2014/main" id="{00000000-0008-0000-0E00-00003D020000}"/>
            </a:ext>
          </a:extLst>
        </xdr:cNvPr>
        <xdr:cNvSpPr txBox="1"/>
      </xdr:nvSpPr>
      <xdr:spPr>
        <a:xfrm>
          <a:off x="12611744" y="1094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00000000-0008-0000-0E00-000044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学校施設】&#10;一人当たり面積グラフ枠">
          <a:extLst>
            <a:ext uri="{FF2B5EF4-FFF2-40B4-BE49-F238E27FC236}">
              <a16:creationId xmlns:a16="http://schemas.microsoft.com/office/drawing/2014/main" id="{00000000-0008-0000-0E00-00005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158306</xdr:rowOff>
    </xdr:from>
    <xdr:to>
      <xdr:col>116</xdr:col>
      <xdr:colOff>62864</xdr:colOff>
      <xdr:row>62</xdr:row>
      <xdr:rowOff>159448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flipV="1">
          <a:off x="22160864" y="9588056"/>
          <a:ext cx="0" cy="1201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163275</xdr:rowOff>
    </xdr:from>
    <xdr:ext cx="469744" cy="259045"/>
    <xdr:sp macro="" textlink="">
      <xdr:nvSpPr>
        <xdr:cNvPr id="594" name="【学校施設】&#10;一人当たり面積最小値テキスト">
          <a:extLst>
            <a:ext uri="{FF2B5EF4-FFF2-40B4-BE49-F238E27FC236}">
              <a16:creationId xmlns:a16="http://schemas.microsoft.com/office/drawing/2014/main" id="{00000000-0008-0000-0E00-000052020000}"/>
            </a:ext>
          </a:extLst>
        </xdr:cNvPr>
        <xdr:cNvSpPr txBox="1"/>
      </xdr:nvSpPr>
      <xdr:spPr>
        <a:xfrm>
          <a:off x="22199600" y="10793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159448</xdr:rowOff>
    </xdr:from>
    <xdr:to>
      <xdr:col>116</xdr:col>
      <xdr:colOff>152400</xdr:colOff>
      <xdr:row>62</xdr:row>
      <xdr:rowOff>159448</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10789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104983</xdr:rowOff>
    </xdr:from>
    <xdr:ext cx="469744" cy="259045"/>
    <xdr:sp macro="" textlink="">
      <xdr:nvSpPr>
        <xdr:cNvPr id="596" name="【学校施設】&#10;一人当たり面積最大値テキスト">
          <a:extLst>
            <a:ext uri="{FF2B5EF4-FFF2-40B4-BE49-F238E27FC236}">
              <a16:creationId xmlns:a16="http://schemas.microsoft.com/office/drawing/2014/main" id="{00000000-0008-0000-0E00-000054020000}"/>
            </a:ext>
          </a:extLst>
        </xdr:cNvPr>
        <xdr:cNvSpPr txBox="1"/>
      </xdr:nvSpPr>
      <xdr:spPr>
        <a:xfrm>
          <a:off x="22199600" y="936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158306</xdr:rowOff>
    </xdr:from>
    <xdr:to>
      <xdr:col>116</xdr:col>
      <xdr:colOff>152400</xdr:colOff>
      <xdr:row>55</xdr:row>
      <xdr:rowOff>158306</xdr:rowOff>
    </xdr:to>
    <xdr:cxnSp macro="">
      <xdr:nvCxnSpPr>
        <xdr:cNvPr id="597" name="直線コネクタ 596">
          <a:extLst>
            <a:ext uri="{FF2B5EF4-FFF2-40B4-BE49-F238E27FC236}">
              <a16:creationId xmlns:a16="http://schemas.microsoft.com/office/drawing/2014/main" id="{00000000-0008-0000-0E00-000055020000}"/>
            </a:ext>
          </a:extLst>
        </xdr:cNvPr>
        <xdr:cNvCxnSpPr/>
      </xdr:nvCxnSpPr>
      <xdr:spPr>
        <a:xfrm>
          <a:off x="22072600" y="958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57</xdr:row>
      <xdr:rowOff>54373</xdr:rowOff>
    </xdr:from>
    <xdr:ext cx="469744" cy="259045"/>
    <xdr:sp macro="" textlink="">
      <xdr:nvSpPr>
        <xdr:cNvPr id="598" name="【学校施設】&#10;一人当たり面積平均値テキスト">
          <a:extLst>
            <a:ext uri="{FF2B5EF4-FFF2-40B4-BE49-F238E27FC236}">
              <a16:creationId xmlns:a16="http://schemas.microsoft.com/office/drawing/2014/main" id="{00000000-0008-0000-0E00-000056020000}"/>
            </a:ext>
          </a:extLst>
        </xdr:cNvPr>
        <xdr:cNvSpPr txBox="1"/>
      </xdr:nvSpPr>
      <xdr:spPr>
        <a:xfrm>
          <a:off x="22199600" y="9827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31496</xdr:rowOff>
    </xdr:from>
    <xdr:to>
      <xdr:col>116</xdr:col>
      <xdr:colOff>114300</xdr:colOff>
      <xdr:row>58</xdr:row>
      <xdr:rowOff>133096</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21107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32639</xdr:rowOff>
    </xdr:from>
    <xdr:to>
      <xdr:col>112</xdr:col>
      <xdr:colOff>38100</xdr:colOff>
      <xdr:row>58</xdr:row>
      <xdr:rowOff>134239</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1272500" y="997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37782</xdr:rowOff>
    </xdr:from>
    <xdr:to>
      <xdr:col>107</xdr:col>
      <xdr:colOff>101600</xdr:colOff>
      <xdr:row>58</xdr:row>
      <xdr:rowOff>139382</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20383500" y="998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48641</xdr:rowOff>
    </xdr:from>
    <xdr:to>
      <xdr:col>102</xdr:col>
      <xdr:colOff>165100</xdr:colOff>
      <xdr:row>58</xdr:row>
      <xdr:rowOff>150241</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9494500" y="999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52642</xdr:rowOff>
    </xdr:from>
    <xdr:to>
      <xdr:col>98</xdr:col>
      <xdr:colOff>38100</xdr:colOff>
      <xdr:row>58</xdr:row>
      <xdr:rowOff>154242</xdr:rowOff>
    </xdr:to>
    <xdr:sp macro="" textlink="">
      <xdr:nvSpPr>
        <xdr:cNvPr id="603" name="フローチャート: 判断 602">
          <a:extLst>
            <a:ext uri="{FF2B5EF4-FFF2-40B4-BE49-F238E27FC236}">
              <a16:creationId xmlns:a16="http://schemas.microsoft.com/office/drawing/2014/main" id="{00000000-0008-0000-0E00-00005B020000}"/>
            </a:ext>
          </a:extLst>
        </xdr:cNvPr>
        <xdr:cNvSpPr/>
      </xdr:nvSpPr>
      <xdr:spPr>
        <a:xfrm>
          <a:off x="18605500" y="99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29210</xdr:rowOff>
    </xdr:from>
    <xdr:to>
      <xdr:col>116</xdr:col>
      <xdr:colOff>114300</xdr:colOff>
      <xdr:row>59</xdr:row>
      <xdr:rowOff>130810</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21107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7637</xdr:rowOff>
    </xdr:from>
    <xdr:ext cx="469744" cy="259045"/>
    <xdr:sp macro="" textlink="">
      <xdr:nvSpPr>
        <xdr:cNvPr id="610" name="【学校施設】&#10;一人当たり面積該当値テキスト">
          <a:extLst>
            <a:ext uri="{FF2B5EF4-FFF2-40B4-BE49-F238E27FC236}">
              <a16:creationId xmlns:a16="http://schemas.microsoft.com/office/drawing/2014/main" id="{00000000-0008-0000-0E00-000062020000}"/>
            </a:ext>
          </a:extLst>
        </xdr:cNvPr>
        <xdr:cNvSpPr txBox="1"/>
      </xdr:nvSpPr>
      <xdr:spPr>
        <a:xfrm>
          <a:off x="22199600" y="1012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30924</xdr:rowOff>
    </xdr:from>
    <xdr:to>
      <xdr:col>112</xdr:col>
      <xdr:colOff>38100</xdr:colOff>
      <xdr:row>59</xdr:row>
      <xdr:rowOff>132524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1272500" y="1014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80010</xdr:rowOff>
    </xdr:from>
    <xdr:to>
      <xdr:col>116</xdr:col>
      <xdr:colOff>63500</xdr:colOff>
      <xdr:row>59</xdr:row>
      <xdr:rowOff>81724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21323300" y="10195560"/>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134938</xdr:rowOff>
    </xdr:from>
    <xdr:to>
      <xdr:col>107</xdr:col>
      <xdr:colOff>101600</xdr:colOff>
      <xdr:row>59</xdr:row>
      <xdr:rowOff>65088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20383500" y="1007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14288</xdr:rowOff>
    </xdr:from>
    <xdr:to>
      <xdr:col>111</xdr:col>
      <xdr:colOff>177800</xdr:colOff>
      <xdr:row>59</xdr:row>
      <xdr:rowOff>81724</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20434300" y="10129838"/>
          <a:ext cx="889000" cy="6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136081</xdr:rowOff>
    </xdr:from>
    <xdr:to>
      <xdr:col>102</xdr:col>
      <xdr:colOff>165100</xdr:colOff>
      <xdr:row>59</xdr:row>
      <xdr:rowOff>66231</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9494500" y="1008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14288</xdr:rowOff>
    </xdr:from>
    <xdr:to>
      <xdr:col>107</xdr:col>
      <xdr:colOff>50800</xdr:colOff>
      <xdr:row>59</xdr:row>
      <xdr:rowOff>15431</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9545300" y="1012983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142367</xdr:rowOff>
    </xdr:from>
    <xdr:to>
      <xdr:col>98</xdr:col>
      <xdr:colOff>38100</xdr:colOff>
      <xdr:row>59</xdr:row>
      <xdr:rowOff>72517</xdr:rowOff>
    </xdr:to>
    <xdr:sp macro="" textlink="">
      <xdr:nvSpPr>
        <xdr:cNvPr id="617" name="楕円 616">
          <a:extLst>
            <a:ext uri="{FF2B5EF4-FFF2-40B4-BE49-F238E27FC236}">
              <a16:creationId xmlns:a16="http://schemas.microsoft.com/office/drawing/2014/main" id="{00000000-0008-0000-0E00-000069020000}"/>
            </a:ext>
          </a:extLst>
        </xdr:cNvPr>
        <xdr:cNvSpPr/>
      </xdr:nvSpPr>
      <xdr:spPr>
        <a:xfrm>
          <a:off x="18605500" y="100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15431</xdr:rowOff>
    </xdr:from>
    <xdr:to>
      <xdr:col>102</xdr:col>
      <xdr:colOff>114300</xdr:colOff>
      <xdr:row>59</xdr:row>
      <xdr:rowOff>21717</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flipV="1">
          <a:off x="18656300" y="10130981"/>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56</xdr:row>
      <xdr:rowOff>150766</xdr:rowOff>
    </xdr:from>
    <xdr:ext cx="469744" cy="259045"/>
    <xdr:sp macro="" textlink="">
      <xdr:nvSpPr>
        <xdr:cNvPr id="619" name="n_1aveValue【学校施設】&#10;一人当たり面積">
          <a:extLst>
            <a:ext uri="{FF2B5EF4-FFF2-40B4-BE49-F238E27FC236}">
              <a16:creationId xmlns:a16="http://schemas.microsoft.com/office/drawing/2014/main" id="{00000000-0008-0000-0E00-00006B020000}"/>
            </a:ext>
          </a:extLst>
        </xdr:cNvPr>
        <xdr:cNvSpPr txBox="1"/>
      </xdr:nvSpPr>
      <xdr:spPr>
        <a:xfrm>
          <a:off x="21075727" y="975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155909</xdr:rowOff>
    </xdr:from>
    <xdr:ext cx="469744" cy="259045"/>
    <xdr:sp macro="" textlink="">
      <xdr:nvSpPr>
        <xdr:cNvPr id="620" name="n_2aveValue【学校施設】&#10;一人当たり面積">
          <a:extLst>
            <a:ext uri="{FF2B5EF4-FFF2-40B4-BE49-F238E27FC236}">
              <a16:creationId xmlns:a16="http://schemas.microsoft.com/office/drawing/2014/main" id="{00000000-0008-0000-0E00-00006C020000}"/>
            </a:ext>
          </a:extLst>
        </xdr:cNvPr>
        <xdr:cNvSpPr txBox="1"/>
      </xdr:nvSpPr>
      <xdr:spPr>
        <a:xfrm>
          <a:off x="20199427" y="975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166768</xdr:rowOff>
    </xdr:from>
    <xdr:ext cx="469744" cy="259045"/>
    <xdr:sp macro="" textlink="">
      <xdr:nvSpPr>
        <xdr:cNvPr id="621" name="n_3aveValue【学校施設】&#10;一人当たり面積">
          <a:extLst>
            <a:ext uri="{FF2B5EF4-FFF2-40B4-BE49-F238E27FC236}">
              <a16:creationId xmlns:a16="http://schemas.microsoft.com/office/drawing/2014/main" id="{00000000-0008-0000-0E00-00006D020000}"/>
            </a:ext>
          </a:extLst>
        </xdr:cNvPr>
        <xdr:cNvSpPr txBox="1"/>
      </xdr:nvSpPr>
      <xdr:spPr>
        <a:xfrm>
          <a:off x="19310427" y="976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170769</xdr:rowOff>
    </xdr:from>
    <xdr:ext cx="469744" cy="259045"/>
    <xdr:sp macro="" textlink="">
      <xdr:nvSpPr>
        <xdr:cNvPr id="622" name="n_4aveValue【学校施設】&#10;一人当たり面積">
          <a:extLst>
            <a:ext uri="{FF2B5EF4-FFF2-40B4-BE49-F238E27FC236}">
              <a16:creationId xmlns:a16="http://schemas.microsoft.com/office/drawing/2014/main" id="{00000000-0008-0000-0E00-00006E020000}"/>
            </a:ext>
          </a:extLst>
        </xdr:cNvPr>
        <xdr:cNvSpPr txBox="1"/>
      </xdr:nvSpPr>
      <xdr:spPr>
        <a:xfrm>
          <a:off x="18421427" y="977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123651</xdr:rowOff>
    </xdr:from>
    <xdr:ext cx="469744" cy="259045"/>
    <xdr:sp macro="" textlink="">
      <xdr:nvSpPr>
        <xdr:cNvPr id="623" name="n_1mainValue【学校施設】&#10;一人当たり面積">
          <a:extLst>
            <a:ext uri="{FF2B5EF4-FFF2-40B4-BE49-F238E27FC236}">
              <a16:creationId xmlns:a16="http://schemas.microsoft.com/office/drawing/2014/main" id="{00000000-0008-0000-0E00-00006F020000}"/>
            </a:ext>
          </a:extLst>
        </xdr:cNvPr>
        <xdr:cNvSpPr txBox="1"/>
      </xdr:nvSpPr>
      <xdr:spPr>
        <a:xfrm>
          <a:off x="21075727" y="1023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56215</xdr:rowOff>
    </xdr:from>
    <xdr:ext cx="469744" cy="259045"/>
    <xdr:sp macro="" textlink="">
      <xdr:nvSpPr>
        <xdr:cNvPr id="624" name="n_2mainValue【学校施設】&#10;一人当たり面積">
          <a:extLst>
            <a:ext uri="{FF2B5EF4-FFF2-40B4-BE49-F238E27FC236}">
              <a16:creationId xmlns:a16="http://schemas.microsoft.com/office/drawing/2014/main" id="{00000000-0008-0000-0E00-000070020000}"/>
            </a:ext>
          </a:extLst>
        </xdr:cNvPr>
        <xdr:cNvSpPr txBox="1"/>
      </xdr:nvSpPr>
      <xdr:spPr>
        <a:xfrm>
          <a:off x="20199427" y="1017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57358</xdr:rowOff>
    </xdr:from>
    <xdr:ext cx="469744" cy="259045"/>
    <xdr:sp macro="" textlink="">
      <xdr:nvSpPr>
        <xdr:cNvPr id="625" name="n_3mainValue【学校施設】&#10;一人当たり面積">
          <a:extLst>
            <a:ext uri="{FF2B5EF4-FFF2-40B4-BE49-F238E27FC236}">
              <a16:creationId xmlns:a16="http://schemas.microsoft.com/office/drawing/2014/main" id="{00000000-0008-0000-0E00-000071020000}"/>
            </a:ext>
          </a:extLst>
        </xdr:cNvPr>
        <xdr:cNvSpPr txBox="1"/>
      </xdr:nvSpPr>
      <xdr:spPr>
        <a:xfrm>
          <a:off x="19310427" y="1017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63644</xdr:rowOff>
    </xdr:from>
    <xdr:ext cx="469744" cy="259045"/>
    <xdr:sp macro="" textlink="">
      <xdr:nvSpPr>
        <xdr:cNvPr id="626" name="n_4mainValue【学校施設】&#10;一人当たり面積">
          <a:extLst>
            <a:ext uri="{FF2B5EF4-FFF2-40B4-BE49-F238E27FC236}">
              <a16:creationId xmlns:a16="http://schemas.microsoft.com/office/drawing/2014/main" id="{00000000-0008-0000-0E00-000072020000}"/>
            </a:ext>
          </a:extLst>
        </xdr:cNvPr>
        <xdr:cNvSpPr txBox="1"/>
      </xdr:nvSpPr>
      <xdr:spPr>
        <a:xfrm>
          <a:off x="18421427" y="10179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E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E00-00008B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E00-00008D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167657</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E00-00008F020000}"/>
            </a:ext>
          </a:extLst>
        </xdr:cNvPr>
        <xdr:cNvSpPr txBox="1"/>
      </xdr:nvSpPr>
      <xdr:spPr>
        <a:xfrm>
          <a:off x="163576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144780</xdr:rowOff>
    </xdr:from>
    <xdr:to>
      <xdr:col>85</xdr:col>
      <xdr:colOff>177800</xdr:colOff>
      <xdr:row>81</xdr:row>
      <xdr:rowOff>74930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6268700" y="13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24130</xdr:rowOff>
    </xdr:from>
    <xdr:to>
      <xdr:col>76</xdr:col>
      <xdr:colOff>165100</xdr:colOff>
      <xdr:row>81</xdr:row>
      <xdr:rowOff>125730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4541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24130</xdr:rowOff>
    </xdr:from>
    <xdr:to>
      <xdr:col>72</xdr:col>
      <xdr:colOff>38100</xdr:colOff>
      <xdr:row>81</xdr:row>
      <xdr:rowOff>125730</xdr:rowOff>
    </xdr:to>
    <xdr:sp macro="" textlink="">
      <xdr:nvSpPr>
        <xdr:cNvPr id="659" name="フローチャート: 判断 658">
          <a:extLst>
            <a:ext uri="{FF2B5EF4-FFF2-40B4-BE49-F238E27FC236}">
              <a16:creationId xmlns:a16="http://schemas.microsoft.com/office/drawing/2014/main" id="{00000000-0008-0000-0E00-000093020000}"/>
            </a:ext>
          </a:extLst>
        </xdr:cNvPr>
        <xdr:cNvSpPr/>
      </xdr:nvSpPr>
      <xdr:spPr>
        <a:xfrm>
          <a:off x="136525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2539</xdr:rowOff>
    </xdr:from>
    <xdr:to>
      <xdr:col>67</xdr:col>
      <xdr:colOff>101600</xdr:colOff>
      <xdr:row>81</xdr:row>
      <xdr:rowOff>104139</xdr:rowOff>
    </xdr:to>
    <xdr:sp macro="" textlink="">
      <xdr:nvSpPr>
        <xdr:cNvPr id="660" name="フローチャート: 判断 659">
          <a:extLst>
            <a:ext uri="{FF2B5EF4-FFF2-40B4-BE49-F238E27FC236}">
              <a16:creationId xmlns:a16="http://schemas.microsoft.com/office/drawing/2014/main" id="{00000000-0008-0000-0E00-000094020000}"/>
            </a:ext>
          </a:extLst>
        </xdr:cNvPr>
        <xdr:cNvSpPr/>
      </xdr:nvSpPr>
      <xdr:spPr>
        <a:xfrm>
          <a:off x="12763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67" name="【児童館】&#10;有形固定資産減価償却率該当値テキスト">
          <a:extLst>
            <a:ext uri="{FF2B5EF4-FFF2-40B4-BE49-F238E27FC236}">
              <a16:creationId xmlns:a16="http://schemas.microsoft.com/office/drawing/2014/main" id="{00000000-0008-0000-0E00-00009B020000}"/>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67327</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142257</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142257</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686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120666</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E00-0000A7020000}"/>
            </a:ext>
          </a:extLst>
        </xdr:cNvPr>
        <xdr:cNvSpPr txBox="1"/>
      </xdr:nvSpPr>
      <xdr:spPr>
        <a:xfrm>
          <a:off x="12611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80" name="n_1mainValue【児童館】&#10;有形固定資産減価償却率">
          <a:extLst>
            <a:ext uri="{FF2B5EF4-FFF2-40B4-BE49-F238E27FC236}">
              <a16:creationId xmlns:a16="http://schemas.microsoft.com/office/drawing/2014/main" id="{00000000-0008-0000-0E00-0000A8020000}"/>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81" name="n_2mainValue【児童館】&#10;有形固定資産減価償却率">
          <a:extLst>
            <a:ext uri="{FF2B5EF4-FFF2-40B4-BE49-F238E27FC236}">
              <a16:creationId xmlns:a16="http://schemas.microsoft.com/office/drawing/2014/main" id="{00000000-0008-0000-0E00-0000A9020000}"/>
            </a:ext>
          </a:extLst>
        </xdr:cNvPr>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82" name="n_3mainValue【児童館】&#10;有形固定資産減価償却率">
          <a:extLst>
            <a:ext uri="{FF2B5EF4-FFF2-40B4-BE49-F238E27FC236}">
              <a16:creationId xmlns:a16="http://schemas.microsoft.com/office/drawing/2014/main" id="{00000000-0008-0000-0E00-0000AA020000}"/>
            </a:ext>
          </a:extLst>
        </xdr:cNvPr>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83" name="n_4mainValue【児童館】&#10;有形固定資産減価償却率">
          <a:extLst>
            <a:ext uri="{FF2B5EF4-FFF2-40B4-BE49-F238E27FC236}">
              <a16:creationId xmlns:a16="http://schemas.microsoft.com/office/drawing/2014/main" id="{00000000-0008-0000-0E00-0000AB020000}"/>
            </a:ext>
          </a:extLst>
        </xdr:cNvPr>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27957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60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163830</xdr:rowOff>
    </xdr:from>
    <xdr:to>
      <xdr:col>116</xdr:col>
      <xdr:colOff>63500</xdr:colOff>
      <xdr:row>85</xdr:row>
      <xdr:rowOff>163830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73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163830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113030</xdr:rowOff>
    </xdr:from>
    <xdr:to>
      <xdr:col>102</xdr:col>
      <xdr:colOff>165100</xdr:colOff>
      <xdr:row>86</xdr:row>
      <xdr:rowOff>43180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163830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9545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113030</xdr:rowOff>
    </xdr:from>
    <xdr:to>
      <xdr:col>98</xdr:col>
      <xdr:colOff>38100</xdr:colOff>
      <xdr:row>86</xdr:row>
      <xdr:rowOff>43180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163830</xdr:rowOff>
    </xdr:from>
    <xdr:to>
      <xdr:col>102</xdr:col>
      <xdr:colOff>114300</xdr:colOff>
      <xdr:row>85</xdr:row>
      <xdr:rowOff>163830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73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34307</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34307</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E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113756</xdr:rowOff>
    </xdr:from>
    <xdr:to>
      <xdr:col>85</xdr:col>
      <xdr:colOff>126364</xdr:colOff>
      <xdr:row>108</xdr:row>
      <xdr:rowOff>82731</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flipV="1">
          <a:off x="16318864" y="17087306"/>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86558</xdr:rowOff>
    </xdr:from>
    <xdr:ext cx="405111" cy="259045"/>
    <xdr:sp macro="" textlink="">
      <xdr:nvSpPr>
        <xdr:cNvPr id="766" name="【公民館】&#10;有形固定資産減価償却率最小値テキスト">
          <a:extLst>
            <a:ext uri="{FF2B5EF4-FFF2-40B4-BE49-F238E27FC236}">
              <a16:creationId xmlns:a16="http://schemas.microsoft.com/office/drawing/2014/main" id="{00000000-0008-0000-0E00-0000FE020000}"/>
            </a:ext>
          </a:extLst>
        </xdr:cNvPr>
        <xdr:cNvSpPr txBox="1"/>
      </xdr:nvSpPr>
      <xdr:spPr>
        <a:xfrm>
          <a:off x="16357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82731</xdr:rowOff>
    </xdr:from>
    <xdr:to>
      <xdr:col>86</xdr:col>
      <xdr:colOff>25400</xdr:colOff>
      <xdr:row>108</xdr:row>
      <xdr:rowOff>82731</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6230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60433</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E00-000000030000}"/>
            </a:ext>
          </a:extLst>
        </xdr:cNvPr>
        <xdr:cNvSpPr txBox="1"/>
      </xdr:nvSpPr>
      <xdr:spPr>
        <a:xfrm>
          <a:off x="163576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113756</xdr:rowOff>
    </xdr:from>
    <xdr:to>
      <xdr:col>86</xdr:col>
      <xdr:colOff>25400</xdr:colOff>
      <xdr:row>99</xdr:row>
      <xdr:rowOff>113756</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72770</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E00-000002030000}"/>
            </a:ext>
          </a:extLst>
        </xdr:cNvPr>
        <xdr:cNvSpPr txBox="1"/>
      </xdr:nvSpPr>
      <xdr:spPr>
        <a:xfrm>
          <a:off x="16357600" y="17903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6268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36830</xdr:rowOff>
    </xdr:from>
    <xdr:to>
      <xdr:col>81</xdr:col>
      <xdr:colOff>101600</xdr:colOff>
      <xdr:row>105</xdr:row>
      <xdr:rowOff>138430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543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74386</xdr:rowOff>
    </xdr:from>
    <xdr:to>
      <xdr:col>76</xdr:col>
      <xdr:colOff>165100</xdr:colOff>
      <xdr:row>105</xdr:row>
      <xdr:rowOff>4536</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4541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54792</xdr:rowOff>
    </xdr:from>
    <xdr:to>
      <xdr:col>67</xdr:col>
      <xdr:colOff>101600</xdr:colOff>
      <xdr:row>104</xdr:row>
      <xdr:rowOff>156392</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2763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E00-00000E030000}"/>
            </a:ext>
          </a:extLst>
        </xdr:cNvPr>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51526</xdr:rowOff>
    </xdr:from>
    <xdr:to>
      <xdr:col>81</xdr:col>
      <xdr:colOff>101600</xdr:colOff>
      <xdr:row>106</xdr:row>
      <xdr:rowOff>153126</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5430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102326</xdr:rowOff>
    </xdr:from>
    <xdr:to>
      <xdr:col>85</xdr:col>
      <xdr:colOff>127000</xdr:colOff>
      <xdr:row>106</xdr:row>
      <xdr:rowOff>167639</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5481300" y="18276026"/>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160927</xdr:rowOff>
    </xdr:from>
    <xdr:to>
      <xdr:col>76</xdr:col>
      <xdr:colOff>165100</xdr:colOff>
      <xdr:row>106</xdr:row>
      <xdr:rowOff>91077</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4541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40277</xdr:rowOff>
    </xdr:from>
    <xdr:to>
      <xdr:col>81</xdr:col>
      <xdr:colOff>50800</xdr:colOff>
      <xdr:row>106</xdr:row>
      <xdr:rowOff>102326</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4592300" y="18213977"/>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40277</xdr:rowOff>
    </xdr:from>
    <xdr:to>
      <xdr:col>76</xdr:col>
      <xdr:colOff>114300</xdr:colOff>
      <xdr:row>106</xdr:row>
      <xdr:rowOff>56606</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flipV="1">
          <a:off x="13703300" y="1821397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106</xdr:row>
      <xdr:rowOff>56606</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2814300" y="18135600"/>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154957</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E00-000017030000}"/>
            </a:ext>
          </a:extLst>
        </xdr:cNvPr>
        <xdr:cNvSpPr txBox="1"/>
      </xdr:nvSpPr>
      <xdr:spPr>
        <a:xfrm>
          <a:off x="15266044" y="1781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21063</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E00-000018030000}"/>
            </a:ext>
          </a:extLst>
        </xdr:cNvPr>
        <xdr:cNvSpPr txBox="1"/>
      </xdr:nvSpPr>
      <xdr:spPr>
        <a:xfrm>
          <a:off x="14389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E00-000019030000}"/>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1469</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E00-00001A030000}"/>
            </a:ext>
          </a:extLst>
        </xdr:cNvPr>
        <xdr:cNvSpPr txBox="1"/>
      </xdr:nvSpPr>
      <xdr:spPr>
        <a:xfrm>
          <a:off x="12611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144253</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82204</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0000000-0008-0000-0E00-00003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108</xdr:row>
      <xdr:rowOff>67056</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flipV="1">
          <a:off x="22160864" y="17495520"/>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21" name="【公民館】&#10;一人当たり面積最小値テキスト">
          <a:extLst>
            <a:ext uri="{FF2B5EF4-FFF2-40B4-BE49-F238E27FC236}">
              <a16:creationId xmlns:a16="http://schemas.microsoft.com/office/drawing/2014/main" id="{00000000-0008-0000-0E00-00003503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823" name="【公民館】&#10;一人当たり面積最大値テキスト">
          <a:extLst>
            <a:ext uri="{FF2B5EF4-FFF2-40B4-BE49-F238E27FC236}">
              <a16:creationId xmlns:a16="http://schemas.microsoft.com/office/drawing/2014/main" id="{00000000-0008-0000-0E00-000037030000}"/>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151147</xdr:rowOff>
    </xdr:from>
    <xdr:ext cx="469744" cy="259045"/>
    <xdr:sp macro="" textlink="">
      <xdr:nvSpPr>
        <xdr:cNvPr id="825" name="【公民館】&#10;一人当たり面積平均値テキスト">
          <a:extLst>
            <a:ext uri="{FF2B5EF4-FFF2-40B4-BE49-F238E27FC236}">
              <a16:creationId xmlns:a16="http://schemas.microsoft.com/office/drawing/2014/main" id="{00000000-0008-0000-0E00-000039030000}"/>
            </a:ext>
          </a:extLst>
        </xdr:cNvPr>
        <xdr:cNvSpPr txBox="1"/>
      </xdr:nvSpPr>
      <xdr:spPr>
        <a:xfrm>
          <a:off x="22199600" y="1798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128270</xdr:rowOff>
    </xdr:from>
    <xdr:to>
      <xdr:col>116</xdr:col>
      <xdr:colOff>114300</xdr:colOff>
      <xdr:row>106</xdr:row>
      <xdr:rowOff>58420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21107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20828</xdr:rowOff>
    </xdr:from>
    <xdr:to>
      <xdr:col>112</xdr:col>
      <xdr:colOff>38100</xdr:colOff>
      <xdr:row>106</xdr:row>
      <xdr:rowOff>122428</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1272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0383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11685</xdr:rowOff>
    </xdr:from>
    <xdr:to>
      <xdr:col>102</xdr:col>
      <xdr:colOff>165100</xdr:colOff>
      <xdr:row>106</xdr:row>
      <xdr:rowOff>113285</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9494500" y="1818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155702</xdr:rowOff>
    </xdr:from>
    <xdr:to>
      <xdr:col>98</xdr:col>
      <xdr:colOff>38100</xdr:colOff>
      <xdr:row>106</xdr:row>
      <xdr:rowOff>85852</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18605500" y="181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121413</xdr:rowOff>
    </xdr:from>
    <xdr:to>
      <xdr:col>116</xdr:col>
      <xdr:colOff>114300</xdr:colOff>
      <xdr:row>107</xdr:row>
      <xdr:rowOff>51563</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221107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99840</xdr:rowOff>
    </xdr:from>
    <xdr:ext cx="469744" cy="259045"/>
    <xdr:sp macro="" textlink="">
      <xdr:nvSpPr>
        <xdr:cNvPr id="837" name="【公民館】&#10;一人当たり面積該当値テキスト">
          <a:extLst>
            <a:ext uri="{FF2B5EF4-FFF2-40B4-BE49-F238E27FC236}">
              <a16:creationId xmlns:a16="http://schemas.microsoft.com/office/drawing/2014/main" id="{00000000-0008-0000-0E00-000045030000}"/>
            </a:ext>
          </a:extLst>
        </xdr:cNvPr>
        <xdr:cNvSpPr txBox="1"/>
      </xdr:nvSpPr>
      <xdr:spPr>
        <a:xfrm>
          <a:off x="22199600" y="1827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121413</xdr:rowOff>
    </xdr:from>
    <xdr:to>
      <xdr:col>112</xdr:col>
      <xdr:colOff>38100</xdr:colOff>
      <xdr:row>107</xdr:row>
      <xdr:rowOff>51563</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1272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763</xdr:rowOff>
    </xdr:from>
    <xdr:to>
      <xdr:col>116</xdr:col>
      <xdr:colOff>63500</xdr:colOff>
      <xdr:row>107</xdr:row>
      <xdr:rowOff>763</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1323300" y="183459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121413</xdr:rowOff>
    </xdr:from>
    <xdr:to>
      <xdr:col>107</xdr:col>
      <xdr:colOff>101600</xdr:colOff>
      <xdr:row>107</xdr:row>
      <xdr:rowOff>51563</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0383500" y="1829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763</xdr:rowOff>
    </xdr:from>
    <xdr:to>
      <xdr:col>111</xdr:col>
      <xdr:colOff>177800</xdr:colOff>
      <xdr:row>107</xdr:row>
      <xdr:rowOff>763</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0434300" y="18345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89408</xdr:rowOff>
    </xdr:from>
    <xdr:to>
      <xdr:col>102</xdr:col>
      <xdr:colOff>165100</xdr:colOff>
      <xdr:row>107</xdr:row>
      <xdr:rowOff>19558</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19494500" y="1826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140208</xdr:rowOff>
    </xdr:from>
    <xdr:to>
      <xdr:col>107</xdr:col>
      <xdr:colOff>50800</xdr:colOff>
      <xdr:row>107</xdr:row>
      <xdr:rowOff>763</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19545300" y="18313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8605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140208</xdr:rowOff>
    </xdr:from>
    <xdr:to>
      <xdr:col>102</xdr:col>
      <xdr:colOff>114300</xdr:colOff>
      <xdr:row>106</xdr:row>
      <xdr:rowOff>144780</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flipV="1">
          <a:off x="18656300" y="18313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138955</xdr:rowOff>
    </xdr:from>
    <xdr:ext cx="469744" cy="259045"/>
    <xdr:sp macro="" textlink="">
      <xdr:nvSpPr>
        <xdr:cNvPr id="846" name="n_1aveValue【公民館】&#10;一人当たり面積">
          <a:extLst>
            <a:ext uri="{FF2B5EF4-FFF2-40B4-BE49-F238E27FC236}">
              <a16:creationId xmlns:a16="http://schemas.microsoft.com/office/drawing/2014/main" id="{00000000-0008-0000-0E00-00004E030000}"/>
            </a:ext>
          </a:extLst>
        </xdr:cNvPr>
        <xdr:cNvSpPr txBox="1"/>
      </xdr:nvSpPr>
      <xdr:spPr>
        <a:xfrm>
          <a:off x="21075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47" name="n_2aveValue【公民館】&#10;一人当たり面積">
          <a:extLst>
            <a:ext uri="{FF2B5EF4-FFF2-40B4-BE49-F238E27FC236}">
              <a16:creationId xmlns:a16="http://schemas.microsoft.com/office/drawing/2014/main" id="{00000000-0008-0000-0E00-00004F030000}"/>
            </a:ext>
          </a:extLst>
        </xdr:cNvPr>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129812</xdr:rowOff>
    </xdr:from>
    <xdr:ext cx="469744" cy="259045"/>
    <xdr:sp macro="" textlink="">
      <xdr:nvSpPr>
        <xdr:cNvPr id="848" name="n_3aveValue【公民館】&#10;一人当たり面積">
          <a:extLst>
            <a:ext uri="{FF2B5EF4-FFF2-40B4-BE49-F238E27FC236}">
              <a16:creationId xmlns:a16="http://schemas.microsoft.com/office/drawing/2014/main" id="{00000000-0008-0000-0E00-000050030000}"/>
            </a:ext>
          </a:extLst>
        </xdr:cNvPr>
        <xdr:cNvSpPr txBox="1"/>
      </xdr:nvSpPr>
      <xdr:spPr>
        <a:xfrm>
          <a:off x="19310427" y="179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102379</xdr:rowOff>
    </xdr:from>
    <xdr:ext cx="469744" cy="259045"/>
    <xdr:sp macro="" textlink="">
      <xdr:nvSpPr>
        <xdr:cNvPr id="849" name="n_4aveValue【公民館】&#10;一人当たり面積">
          <a:extLst>
            <a:ext uri="{FF2B5EF4-FFF2-40B4-BE49-F238E27FC236}">
              <a16:creationId xmlns:a16="http://schemas.microsoft.com/office/drawing/2014/main" id="{00000000-0008-0000-0E00-000051030000}"/>
            </a:ext>
          </a:extLst>
        </xdr:cNvPr>
        <xdr:cNvSpPr txBox="1"/>
      </xdr:nvSpPr>
      <xdr:spPr>
        <a:xfrm>
          <a:off x="18421427" y="179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42690</xdr:rowOff>
    </xdr:from>
    <xdr:ext cx="469744" cy="259045"/>
    <xdr:sp macro="" textlink="">
      <xdr:nvSpPr>
        <xdr:cNvPr id="850" name="n_1mainValue【公民館】&#10;一人当たり面積">
          <a:extLst>
            <a:ext uri="{FF2B5EF4-FFF2-40B4-BE49-F238E27FC236}">
              <a16:creationId xmlns:a16="http://schemas.microsoft.com/office/drawing/2014/main" id="{00000000-0008-0000-0E00-000052030000}"/>
            </a:ext>
          </a:extLst>
        </xdr:cNvPr>
        <xdr:cNvSpPr txBox="1"/>
      </xdr:nvSpPr>
      <xdr:spPr>
        <a:xfrm>
          <a:off x="210757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42690</xdr:rowOff>
    </xdr:from>
    <xdr:ext cx="469744" cy="259045"/>
    <xdr:sp macro="" textlink="">
      <xdr:nvSpPr>
        <xdr:cNvPr id="851" name="n_2mainValue【公民館】&#10;一人当たり面積">
          <a:extLst>
            <a:ext uri="{FF2B5EF4-FFF2-40B4-BE49-F238E27FC236}">
              <a16:creationId xmlns:a16="http://schemas.microsoft.com/office/drawing/2014/main" id="{00000000-0008-0000-0E00-000053030000}"/>
            </a:ext>
          </a:extLst>
        </xdr:cNvPr>
        <xdr:cNvSpPr txBox="1"/>
      </xdr:nvSpPr>
      <xdr:spPr>
        <a:xfrm>
          <a:off x="20199427" y="1838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10685</xdr:rowOff>
    </xdr:from>
    <xdr:ext cx="469744" cy="259045"/>
    <xdr:sp macro="" textlink="">
      <xdr:nvSpPr>
        <xdr:cNvPr id="852" name="n_3mainValue【公民館】&#10;一人当たり面積">
          <a:extLst>
            <a:ext uri="{FF2B5EF4-FFF2-40B4-BE49-F238E27FC236}">
              <a16:creationId xmlns:a16="http://schemas.microsoft.com/office/drawing/2014/main" id="{00000000-0008-0000-0E00-000054030000}"/>
            </a:ext>
          </a:extLst>
        </xdr:cNvPr>
        <xdr:cNvSpPr txBox="1"/>
      </xdr:nvSpPr>
      <xdr:spPr>
        <a:xfrm>
          <a:off x="19310427" y="1835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15257</xdr:rowOff>
    </xdr:from>
    <xdr:ext cx="469744" cy="259045"/>
    <xdr:sp macro="" textlink="">
      <xdr:nvSpPr>
        <xdr:cNvPr id="853" name="n_4mainValue【公民館】&#10;一人当たり面積">
          <a:extLst>
            <a:ext uri="{FF2B5EF4-FFF2-40B4-BE49-F238E27FC236}">
              <a16:creationId xmlns:a16="http://schemas.microsoft.com/office/drawing/2014/main" id="{00000000-0008-0000-0E00-000055030000}"/>
            </a:ext>
          </a:extLst>
        </xdr:cNvPr>
        <xdr:cNvSpPr txBox="1"/>
      </xdr:nvSpPr>
      <xdr:spPr>
        <a:xfrm>
          <a:off x="18421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00000000-0008-0000-0E00-00005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00000000-0008-0000-0E00-00005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類似団体や県内平均、全国平均と比較して特に有形固定資産減価償却率が高くなっている施設は公民館である。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学校施設について、令和２年度に小中一貫校の開校に伴い学校施設を廃止したことから、有形固定資産減価償却率が低くなっている。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　有形固定資産減価償却率が高い施設については、計画的な老朽化対策に取り組んでいく必要がある。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128,753
124,435
111.40
49,027,186
46,130,830
2,290,284
26,226,034
25,762,320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61323</xdr:rowOff>
    </xdr:from>
    <xdr:to>
      <xdr:col>20</xdr:col>
      <xdr:colOff>38100</xdr:colOff>
      <xdr:row>37</xdr:row>
      <xdr:rowOff>162923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126637</xdr:rowOff>
    </xdr:from>
    <xdr:to>
      <xdr:col>10</xdr:col>
      <xdr:colOff>165100</xdr:colOff>
      <xdr:row>38</xdr:row>
      <xdr:rowOff>56787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100511</xdr:rowOff>
    </xdr:from>
    <xdr:to>
      <xdr:col>6</xdr:col>
      <xdr:colOff>38100</xdr:colOff>
      <xdr:row>38</xdr:row>
      <xdr:rowOff>30662</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142966</xdr:rowOff>
    </xdr:from>
    <xdr:to>
      <xdr:col>24</xdr:col>
      <xdr:colOff>114300</xdr:colOff>
      <xdr:row>41</xdr:row>
      <xdr:rowOff>73116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0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121393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97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125004</xdr:rowOff>
    </xdr:from>
    <xdr:to>
      <xdr:col>20</xdr:col>
      <xdr:colOff>38100</xdr:colOff>
      <xdr:row>41</xdr:row>
      <xdr:rowOff>55154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4354</xdr:rowOff>
    </xdr:from>
    <xdr:to>
      <xdr:col>24</xdr:col>
      <xdr:colOff>63500</xdr:colOff>
      <xdr:row>41</xdr:row>
      <xdr:rowOff>22316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3380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107043</xdr:rowOff>
    </xdr:from>
    <xdr:to>
      <xdr:col>15</xdr:col>
      <xdr:colOff>101600</xdr:colOff>
      <xdr:row>41</xdr:row>
      <xdr:rowOff>37193</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157843</xdr:rowOff>
    </xdr:from>
    <xdr:to>
      <xdr:col>19</xdr:col>
      <xdr:colOff>177800</xdr:colOff>
      <xdr:row>41</xdr:row>
      <xdr:rowOff>4354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0158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123372</xdr:rowOff>
    </xdr:from>
    <xdr:to>
      <xdr:col>10</xdr:col>
      <xdr:colOff>165100</xdr:colOff>
      <xdr:row>41</xdr:row>
      <xdr:rowOff>53522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157843</xdr:rowOff>
    </xdr:from>
    <xdr:to>
      <xdr:col>15</xdr:col>
      <xdr:colOff>50800</xdr:colOff>
      <xdr:row>41</xdr:row>
      <xdr:rowOff>2722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2019300" y="7015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136434</xdr:rowOff>
    </xdr:from>
    <xdr:to>
      <xdr:col>6</xdr:col>
      <xdr:colOff>38100</xdr:colOff>
      <xdr:row>41</xdr:row>
      <xdr:rowOff>66584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2722</xdr:rowOff>
    </xdr:from>
    <xdr:to>
      <xdr:col>10</xdr:col>
      <xdr:colOff>114300</xdr:colOff>
      <xdr:row>41</xdr:row>
      <xdr:rowOff>15784</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flipV="1">
          <a:off x="1130300" y="70321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8000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52087</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73314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47188</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46281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28320</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5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44649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57711</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0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149877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93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127000</xdr:rowOff>
    </xdr:from>
    <xdr:to>
      <xdr:col>55</xdr:col>
      <xdr:colOff>50800</xdr:colOff>
      <xdr:row>39</xdr:row>
      <xdr:rowOff>57150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165100</xdr:rowOff>
    </xdr:from>
    <xdr:to>
      <xdr:col>50</xdr:col>
      <xdr:colOff>165100</xdr:colOff>
      <xdr:row>39</xdr:row>
      <xdr:rowOff>95250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8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111777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124477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F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112395</xdr:rowOff>
    </xdr:from>
    <xdr:to>
      <xdr:col>24</xdr:col>
      <xdr:colOff>62865</xdr:colOff>
      <xdr:row>62</xdr:row>
      <xdr:rowOff>165735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4634865" y="9713595"/>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169562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F00-0000AE000000}"/>
            </a:ext>
          </a:extLst>
        </xdr:cNvPr>
        <xdr:cNvSpPr txBox="1"/>
      </xdr:nvSpPr>
      <xdr:spPr>
        <a:xfrm>
          <a:off x="4673600" y="1079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165735</xdr:rowOff>
    </xdr:from>
    <xdr:to>
      <xdr:col>24</xdr:col>
      <xdr:colOff>152400</xdr:colOff>
      <xdr:row>62</xdr:row>
      <xdr:rowOff>165735</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10795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59072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F00-0000B0000000}"/>
            </a:ext>
          </a:extLst>
        </xdr:cNvPr>
        <xdr:cNvSpPr txBox="1"/>
      </xdr:nvSpPr>
      <xdr:spPr>
        <a:xfrm>
          <a:off x="4673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112395</xdr:rowOff>
    </xdr:from>
    <xdr:to>
      <xdr:col>24</xdr:col>
      <xdr:colOff>152400</xdr:colOff>
      <xdr:row>56</xdr:row>
      <xdr:rowOff>112395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31132</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F00-0000B2000000}"/>
            </a:ext>
          </a:extLst>
        </xdr:cNvPr>
        <xdr:cNvSpPr txBox="1"/>
      </xdr:nvSpPr>
      <xdr:spPr>
        <a:xfrm>
          <a:off x="4673600" y="1014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111125</xdr:rowOff>
    </xdr:from>
    <xdr:to>
      <xdr:col>10</xdr:col>
      <xdr:colOff>165100</xdr:colOff>
      <xdr:row>60</xdr:row>
      <xdr:rowOff>41275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196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82550</xdr:rowOff>
    </xdr:from>
    <xdr:to>
      <xdr:col>6</xdr:col>
      <xdr:colOff>38100</xdr:colOff>
      <xdr:row>60</xdr:row>
      <xdr:rowOff>12700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079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45847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87012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F00-0000BE000000}"/>
            </a:ext>
          </a:extLst>
        </xdr:cNvPr>
        <xdr:cNvSpPr txBox="1"/>
      </xdr:nvSpPr>
      <xdr:spPr>
        <a:xfrm>
          <a:off x="4673600" y="1054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128270</xdr:rowOff>
    </xdr:from>
    <xdr:to>
      <xdr:col>20</xdr:col>
      <xdr:colOff>38100</xdr:colOff>
      <xdr:row>62</xdr:row>
      <xdr:rowOff>58420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3746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7620</xdr:rowOff>
    </xdr:from>
    <xdr:to>
      <xdr:col>24</xdr:col>
      <xdr:colOff>63500</xdr:colOff>
      <xdr:row>62</xdr:row>
      <xdr:rowOff>51435</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3797300" y="1063752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99695</xdr:rowOff>
    </xdr:from>
    <xdr:to>
      <xdr:col>15</xdr:col>
      <xdr:colOff>101600</xdr:colOff>
      <xdr:row>62</xdr:row>
      <xdr:rowOff>29845</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857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150495</xdr:rowOff>
    </xdr:from>
    <xdr:to>
      <xdr:col>19</xdr:col>
      <xdr:colOff>177800</xdr:colOff>
      <xdr:row>62</xdr:row>
      <xdr:rowOff>7620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908300" y="10608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55880</xdr:rowOff>
    </xdr:from>
    <xdr:to>
      <xdr:col>10</xdr:col>
      <xdr:colOff>165100</xdr:colOff>
      <xdr:row>61</xdr:row>
      <xdr:rowOff>157480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96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106680</xdr:rowOff>
    </xdr:from>
    <xdr:to>
      <xdr:col>15</xdr:col>
      <xdr:colOff>50800</xdr:colOff>
      <xdr:row>61</xdr:row>
      <xdr:rowOff>150495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019300" y="105651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106680</xdr:rowOff>
    </xdr:from>
    <xdr:to>
      <xdr:col>10</xdr:col>
      <xdr:colOff>114300</xdr:colOff>
      <xdr:row>61</xdr:row>
      <xdr:rowOff>125730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1130300" y="105651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86377</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57802</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1816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29227</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927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49547</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3582044"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20972</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2705744" y="1065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148607</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1816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167657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927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160020</xdr:rowOff>
    </xdr:from>
    <xdr:to>
      <xdr:col>54</xdr:col>
      <xdr:colOff>189865</xdr:colOff>
      <xdr:row>63</xdr:row>
      <xdr:rowOff>140970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6122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144797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140970</xdr:rowOff>
    </xdr:from>
    <xdr:to>
      <xdr:col>55</xdr:col>
      <xdr:colOff>88900</xdr:colOff>
      <xdr:row>63</xdr:row>
      <xdr:rowOff>140970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94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106697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160020</xdr:rowOff>
    </xdr:from>
    <xdr:to>
      <xdr:col>55</xdr:col>
      <xdr:colOff>88900</xdr:colOff>
      <xdr:row>56</xdr:row>
      <xdr:rowOff>160020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69232</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52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46355</xdr:rowOff>
    </xdr:from>
    <xdr:to>
      <xdr:col>55</xdr:col>
      <xdr:colOff>50800</xdr:colOff>
      <xdr:row>62</xdr:row>
      <xdr:rowOff>147955</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97790</xdr:rowOff>
    </xdr:from>
    <xdr:to>
      <xdr:col>50</xdr:col>
      <xdr:colOff>165100</xdr:colOff>
      <xdr:row>63</xdr:row>
      <xdr:rowOff>27940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103505</xdr:rowOff>
    </xdr:from>
    <xdr:to>
      <xdr:col>46</xdr:col>
      <xdr:colOff>38100</xdr:colOff>
      <xdr:row>63</xdr:row>
      <xdr:rowOff>33655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99695</xdr:rowOff>
    </xdr:from>
    <xdr:to>
      <xdr:col>41</xdr:col>
      <xdr:colOff>101600</xdr:colOff>
      <xdr:row>63</xdr:row>
      <xdr:rowOff>29845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72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105410</xdr:rowOff>
    </xdr:from>
    <xdr:to>
      <xdr:col>36</xdr:col>
      <xdr:colOff>165100</xdr:colOff>
      <xdr:row>63</xdr:row>
      <xdr:rowOff>35560</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90170</xdr:rowOff>
    </xdr:from>
    <xdr:to>
      <xdr:col>55</xdr:col>
      <xdr:colOff>50800</xdr:colOff>
      <xdr:row>64</xdr:row>
      <xdr:rowOff>20320</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9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5097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80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92075</xdr:rowOff>
    </xdr:from>
    <xdr:to>
      <xdr:col>50</xdr:col>
      <xdr:colOff>165100</xdr:colOff>
      <xdr:row>64</xdr:row>
      <xdr:rowOff>22225</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140970</xdr:rowOff>
    </xdr:from>
    <xdr:to>
      <xdr:col>55</xdr:col>
      <xdr:colOff>0</xdr:colOff>
      <xdr:row>63</xdr:row>
      <xdr:rowOff>142875</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9639300" y="109423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92075</xdr:rowOff>
    </xdr:from>
    <xdr:to>
      <xdr:col>46</xdr:col>
      <xdr:colOff>38100</xdr:colOff>
      <xdr:row>64</xdr:row>
      <xdr:rowOff>22225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142875</xdr:rowOff>
    </xdr:from>
    <xdr:to>
      <xdr:col>50</xdr:col>
      <xdr:colOff>114300</xdr:colOff>
      <xdr:row>63</xdr:row>
      <xdr:rowOff>142875</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8750300" y="1094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92075</xdr:rowOff>
    </xdr:from>
    <xdr:to>
      <xdr:col>41</xdr:col>
      <xdr:colOff>101600</xdr:colOff>
      <xdr:row>64</xdr:row>
      <xdr:rowOff>22225</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142875</xdr:rowOff>
    </xdr:from>
    <xdr:to>
      <xdr:col>45</xdr:col>
      <xdr:colOff>177800</xdr:colOff>
      <xdr:row>63</xdr:row>
      <xdr:rowOff>142875</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861300" y="1094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92075</xdr:rowOff>
    </xdr:from>
    <xdr:to>
      <xdr:col>36</xdr:col>
      <xdr:colOff>165100</xdr:colOff>
      <xdr:row>64</xdr:row>
      <xdr:rowOff>22225</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9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142875</xdr:rowOff>
    </xdr:from>
    <xdr:to>
      <xdr:col>41</xdr:col>
      <xdr:colOff>50800</xdr:colOff>
      <xdr:row>63</xdr:row>
      <xdr:rowOff>142875</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972300" y="1094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44467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50182</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50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46372</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50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52087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13352</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13352</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13352</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13352</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98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85</xdr:row>
      <xdr:rowOff>124968</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324332"/>
          <a:ext cx="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128795</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702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124968</xdr:rowOff>
    </xdr:from>
    <xdr:to>
      <xdr:col>24</xdr:col>
      <xdr:colOff>152400</xdr:colOff>
      <xdr:row>85</xdr:row>
      <xdr:rowOff>124968</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69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94759</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639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71882</xdr:rowOff>
    </xdr:from>
    <xdr:to>
      <xdr:col>24</xdr:col>
      <xdr:colOff>114300</xdr:colOff>
      <xdr:row>81</xdr:row>
      <xdr:rowOff>2032</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78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51308</xdr:rowOff>
    </xdr:from>
    <xdr:to>
      <xdr:col>20</xdr:col>
      <xdr:colOff>38100</xdr:colOff>
      <xdr:row>80</xdr:row>
      <xdr:rowOff>152908</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376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133604</xdr:rowOff>
    </xdr:from>
    <xdr:to>
      <xdr:col>10</xdr:col>
      <xdr:colOff>165100</xdr:colOff>
      <xdr:row>80</xdr:row>
      <xdr:rowOff>63754</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57166</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58165</xdr:rowOff>
    </xdr:from>
    <xdr:to>
      <xdr:col>20</xdr:col>
      <xdr:colOff>38100</xdr:colOff>
      <xdr:row>82</xdr:row>
      <xdr:rowOff>159765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11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108965</xdr:rowOff>
    </xdr:from>
    <xdr:to>
      <xdr:col>24</xdr:col>
      <xdr:colOff>63500</xdr:colOff>
      <xdr:row>82</xdr:row>
      <xdr:rowOff>129539</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16786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37592</xdr:rowOff>
    </xdr:from>
    <xdr:to>
      <xdr:col>15</xdr:col>
      <xdr:colOff>101600</xdr:colOff>
      <xdr:row>82</xdr:row>
      <xdr:rowOff>139192</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88392</xdr:rowOff>
    </xdr:from>
    <xdr:to>
      <xdr:col>19</xdr:col>
      <xdr:colOff>177800</xdr:colOff>
      <xdr:row>82</xdr:row>
      <xdr:rowOff>108965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2908300" y="14147292"/>
          <a:ext cx="889000" cy="2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170180</xdr:rowOff>
    </xdr:from>
    <xdr:to>
      <xdr:col>10</xdr:col>
      <xdr:colOff>165100</xdr:colOff>
      <xdr:row>82</xdr:row>
      <xdr:rowOff>100330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49530</xdr:rowOff>
    </xdr:from>
    <xdr:to>
      <xdr:col>15</xdr:col>
      <xdr:colOff>50800</xdr:colOff>
      <xdr:row>82</xdr:row>
      <xdr:rowOff>88392</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019300" y="1410843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131318</xdr:rowOff>
    </xdr:from>
    <xdr:to>
      <xdr:col>6</xdr:col>
      <xdr:colOff>38100</xdr:colOff>
      <xdr:row>82</xdr:row>
      <xdr:rowOff>61468</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xdr:rowOff>
    </xdr:from>
    <xdr:to>
      <xdr:col>10</xdr:col>
      <xdr:colOff>114300</xdr:colOff>
      <xdr:row>82</xdr:row>
      <xdr:rowOff>49530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130300" y="140695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169435</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54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80281</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45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150892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20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130319</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18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91457</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52595</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11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108965</xdr:rowOff>
    </xdr:from>
    <xdr:to>
      <xdr:col>54</xdr:col>
      <xdr:colOff>189865</xdr:colOff>
      <xdr:row>85</xdr:row>
      <xdr:rowOff>145542</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310615"/>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149369</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145542</xdr:rowOff>
    </xdr:from>
    <xdr:to>
      <xdr:col>55</xdr:col>
      <xdr:colOff>88900</xdr:colOff>
      <xdr:row>85</xdr:row>
      <xdr:rowOff>145542</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55642</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08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108965</xdr:rowOff>
    </xdr:from>
    <xdr:to>
      <xdr:col>55</xdr:col>
      <xdr:colOff>88900</xdr:colOff>
      <xdr:row>77</xdr:row>
      <xdr:rowOff>108965</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10177</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103887</xdr:rowOff>
    </xdr:from>
    <xdr:to>
      <xdr:col>50</xdr:col>
      <xdr:colOff>165100</xdr:colOff>
      <xdr:row>82</xdr:row>
      <xdr:rowOff>34037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5587</xdr:rowOff>
    </xdr:from>
    <xdr:to>
      <xdr:col>46</xdr:col>
      <xdr:colOff>38100</xdr:colOff>
      <xdr:row>82</xdr:row>
      <xdr:rowOff>107187</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131318</xdr:rowOff>
    </xdr:from>
    <xdr:to>
      <xdr:col>41</xdr:col>
      <xdr:colOff>101600</xdr:colOff>
      <xdr:row>82</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160038</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10161</xdr:rowOff>
    </xdr:from>
    <xdr:to>
      <xdr:col>50</xdr:col>
      <xdr:colOff>165100</xdr:colOff>
      <xdr:row>84</xdr:row>
      <xdr:rowOff>111761</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60961</xdr:rowOff>
    </xdr:from>
    <xdr:to>
      <xdr:col>55</xdr:col>
      <xdr:colOff>0</xdr:colOff>
      <xdr:row>84</xdr:row>
      <xdr:rowOff>60961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1015</xdr:rowOff>
    </xdr:from>
    <xdr:to>
      <xdr:col>46</xdr:col>
      <xdr:colOff>38100</xdr:colOff>
      <xdr:row>84</xdr:row>
      <xdr:rowOff>102615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51815</xdr:rowOff>
    </xdr:from>
    <xdr:to>
      <xdr:col>50</xdr:col>
      <xdr:colOff>114300</xdr:colOff>
      <xdr:row>84</xdr:row>
      <xdr:rowOff>60961</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8750300" y="144536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1015</xdr:rowOff>
    </xdr:from>
    <xdr:to>
      <xdr:col>41</xdr:col>
      <xdr:colOff>101600</xdr:colOff>
      <xdr:row>84</xdr:row>
      <xdr:rowOff>102615</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51815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1015</xdr:rowOff>
    </xdr:from>
    <xdr:to>
      <xdr:col>36</xdr:col>
      <xdr:colOff>165100</xdr:colOff>
      <xdr:row>84</xdr:row>
      <xdr:rowOff>102615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51815</xdr:rowOff>
    </xdr:from>
    <xdr:to>
      <xdr:col>41</xdr:col>
      <xdr:colOff>50800</xdr:colOff>
      <xdr:row>84</xdr:row>
      <xdr:rowOff>51815</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972300" y="1445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50564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376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123714</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77995</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379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114571</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102888</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93742</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93742</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162742</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222832"/>
          <a:ext cx="0" cy="145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166569</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162742</xdr:rowOff>
    </xdr:from>
    <xdr:to>
      <xdr:col>24</xdr:col>
      <xdr:colOff>152400</xdr:colOff>
      <xdr:row>108</xdr:row>
      <xdr:rowOff>162742</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82204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91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103777</xdr:rowOff>
    </xdr:from>
    <xdr:to>
      <xdr:col>24</xdr:col>
      <xdr:colOff>114300</xdr:colOff>
      <xdr:row>105</xdr:row>
      <xdr:rowOff>33927</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7438</xdr:rowOff>
    </xdr:from>
    <xdr:to>
      <xdr:col>15</xdr:col>
      <xdr:colOff>101600</xdr:colOff>
      <xdr:row>104</xdr:row>
      <xdr:rowOff>109038</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165826</xdr:rowOff>
    </xdr:from>
    <xdr:to>
      <xdr:col>10</xdr:col>
      <xdr:colOff>165100</xdr:colOff>
      <xdr:row>104</xdr:row>
      <xdr:rowOff>95976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141332</xdr:rowOff>
    </xdr:from>
    <xdr:to>
      <xdr:col>6</xdr:col>
      <xdr:colOff>38100</xdr:colOff>
      <xdr:row>104</xdr:row>
      <xdr:rowOff>71482</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134801</xdr:rowOff>
    </xdr:from>
    <xdr:to>
      <xdr:col>24</xdr:col>
      <xdr:colOff>114300</xdr:colOff>
      <xdr:row>104</xdr:row>
      <xdr:rowOff>64951</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157678</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7645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103777</xdr:rowOff>
    </xdr:from>
    <xdr:to>
      <xdr:col>20</xdr:col>
      <xdr:colOff>38100</xdr:colOff>
      <xdr:row>104</xdr:row>
      <xdr:rowOff>33927</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77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154577</xdr:rowOff>
    </xdr:from>
    <xdr:to>
      <xdr:col>24</xdr:col>
      <xdr:colOff>63500</xdr:colOff>
      <xdr:row>104</xdr:row>
      <xdr:rowOff>14151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78139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54792</xdr:rowOff>
    </xdr:from>
    <xdr:to>
      <xdr:col>15</xdr:col>
      <xdr:colOff>101600</xdr:colOff>
      <xdr:row>104</xdr:row>
      <xdr:rowOff>156392</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154577</xdr:rowOff>
    </xdr:from>
    <xdr:to>
      <xdr:col>19</xdr:col>
      <xdr:colOff>177800</xdr:colOff>
      <xdr:row>104</xdr:row>
      <xdr:rowOff>105592</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2908300" y="17813927"/>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105592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7880874"/>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129902</xdr:rowOff>
    </xdr:from>
    <xdr:to>
      <xdr:col>6</xdr:col>
      <xdr:colOff>38100</xdr:colOff>
      <xdr:row>104</xdr:row>
      <xdr:rowOff>60052</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9252</xdr:rowOff>
    </xdr:from>
    <xdr:to>
      <xdr:col>10</xdr:col>
      <xdr:colOff>114300</xdr:colOff>
      <xdr:row>104</xdr:row>
      <xdr:rowOff>50074</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840052"/>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125565</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112503</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62609</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893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50454</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53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76579</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00000000-0008-0000-0F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121920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10476865" y="170954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00000000-0008-0000-0F00-0000CA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68597</xdr:rowOff>
    </xdr:from>
    <xdr:ext cx="469744" cy="259045"/>
    <xdr:sp macro="" textlink="">
      <xdr:nvSpPr>
        <xdr:cNvPr id="460" name="【市民会館】&#10;一人当たり面積最大値テキスト">
          <a:extLst>
            <a:ext uri="{FF2B5EF4-FFF2-40B4-BE49-F238E27FC236}">
              <a16:creationId xmlns:a16="http://schemas.microsoft.com/office/drawing/2014/main" id="{00000000-0008-0000-0F00-0000CC010000}"/>
            </a:ext>
          </a:extLst>
        </xdr:cNvPr>
        <xdr:cNvSpPr txBox="1"/>
      </xdr:nvSpPr>
      <xdr:spPr>
        <a:xfrm>
          <a:off x="10515600" y="1687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121920</xdr:rowOff>
    </xdr:from>
    <xdr:to>
      <xdr:col>55</xdr:col>
      <xdr:colOff>88900</xdr:colOff>
      <xdr:row>99</xdr:row>
      <xdr:rowOff>121920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144797</xdr:rowOff>
    </xdr:from>
    <xdr:ext cx="469744" cy="259045"/>
    <xdr:sp macro="" textlink="">
      <xdr:nvSpPr>
        <xdr:cNvPr id="462" name="【市民会館】&#10;一人当たり面積平均値テキスト">
          <a:extLst>
            <a:ext uri="{FF2B5EF4-FFF2-40B4-BE49-F238E27FC236}">
              <a16:creationId xmlns:a16="http://schemas.microsoft.com/office/drawing/2014/main" id="{00000000-0008-0000-0F00-0000CE010000}"/>
            </a:ext>
          </a:extLst>
        </xdr:cNvPr>
        <xdr:cNvSpPr txBox="1"/>
      </xdr:nvSpPr>
      <xdr:spPr>
        <a:xfrm>
          <a:off x="105156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0426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128270</xdr:rowOff>
    </xdr:from>
    <xdr:to>
      <xdr:col>41</xdr:col>
      <xdr:colOff>101600</xdr:colOff>
      <xdr:row>106</xdr:row>
      <xdr:rowOff>58420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781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36830</xdr:rowOff>
    </xdr:from>
    <xdr:to>
      <xdr:col>55</xdr:col>
      <xdr:colOff>50800</xdr:colOff>
      <xdr:row>105</xdr:row>
      <xdr:rowOff>138430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0426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59707</xdr:rowOff>
    </xdr:from>
    <xdr:ext cx="469744" cy="259045"/>
    <xdr:sp macro="" textlink="">
      <xdr:nvSpPr>
        <xdr:cNvPr id="474" name="【市民会館】&#10;一人当たり面積該当値テキスト">
          <a:extLst>
            <a:ext uri="{FF2B5EF4-FFF2-40B4-BE49-F238E27FC236}">
              <a16:creationId xmlns:a16="http://schemas.microsoft.com/office/drawing/2014/main" id="{00000000-0008-0000-0F00-0000DA010000}"/>
            </a:ext>
          </a:extLst>
        </xdr:cNvPr>
        <xdr:cNvSpPr txBox="1"/>
      </xdr:nvSpPr>
      <xdr:spPr>
        <a:xfrm>
          <a:off x="10515600"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87630</xdr:rowOff>
    </xdr:from>
    <xdr:to>
      <xdr:col>55</xdr:col>
      <xdr:colOff>0</xdr:colOff>
      <xdr:row>105</xdr:row>
      <xdr:rowOff>87630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9639300" y="1808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40639</xdr:rowOff>
    </xdr:from>
    <xdr:to>
      <xdr:col>46</xdr:col>
      <xdr:colOff>38100</xdr:colOff>
      <xdr:row>105</xdr:row>
      <xdr:rowOff>142239</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8699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87630</xdr:rowOff>
    </xdr:from>
    <xdr:to>
      <xdr:col>50</xdr:col>
      <xdr:colOff>114300</xdr:colOff>
      <xdr:row>105</xdr:row>
      <xdr:rowOff>91439</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8750300" y="18089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40639</xdr:rowOff>
    </xdr:from>
    <xdr:to>
      <xdr:col>41</xdr:col>
      <xdr:colOff>101600</xdr:colOff>
      <xdr:row>105</xdr:row>
      <xdr:rowOff>142239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7810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91439</xdr:rowOff>
    </xdr:from>
    <xdr:to>
      <xdr:col>45</xdr:col>
      <xdr:colOff>177800</xdr:colOff>
      <xdr:row>105</xdr:row>
      <xdr:rowOff>91439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7861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40639</xdr:rowOff>
    </xdr:from>
    <xdr:to>
      <xdr:col>36</xdr:col>
      <xdr:colOff>165100</xdr:colOff>
      <xdr:row>105</xdr:row>
      <xdr:rowOff>142239</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6921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91439</xdr:rowOff>
    </xdr:from>
    <xdr:to>
      <xdr:col>41</xdr:col>
      <xdr:colOff>50800</xdr:colOff>
      <xdr:row>105</xdr:row>
      <xdr:rowOff>91439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6972300" y="18093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3" name="n_1aveValue【市民会館】&#10;一人当たり面積">
          <a:extLst>
            <a:ext uri="{FF2B5EF4-FFF2-40B4-BE49-F238E27FC236}">
              <a16:creationId xmlns:a16="http://schemas.microsoft.com/office/drawing/2014/main" id="{00000000-0008-0000-0F00-0000E3010000}"/>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4" name="n_2aveValue【市民会館】&#10;一人当たり面積">
          <a:extLst>
            <a:ext uri="{FF2B5EF4-FFF2-40B4-BE49-F238E27FC236}">
              <a16:creationId xmlns:a16="http://schemas.microsoft.com/office/drawing/2014/main" id="{00000000-0008-0000-0F00-0000E4010000}"/>
            </a:ext>
          </a:extLst>
        </xdr:cNvPr>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49547</xdr:rowOff>
    </xdr:from>
    <xdr:ext cx="469744" cy="259045"/>
    <xdr:sp macro="" textlink="">
      <xdr:nvSpPr>
        <xdr:cNvPr id="485" name="n_3aveValue【市民会館】&#10;一人当たり面積">
          <a:extLst>
            <a:ext uri="{FF2B5EF4-FFF2-40B4-BE49-F238E27FC236}">
              <a16:creationId xmlns:a16="http://schemas.microsoft.com/office/drawing/2014/main" id="{00000000-0008-0000-0F00-0000E5010000}"/>
            </a:ext>
          </a:extLst>
        </xdr:cNvPr>
        <xdr:cNvSpPr txBox="1"/>
      </xdr:nvSpPr>
      <xdr:spPr>
        <a:xfrm>
          <a:off x="7626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86" name="n_4aveValue【市民会館】&#10;一人当たり面積">
          <a:extLst>
            <a:ext uri="{FF2B5EF4-FFF2-40B4-BE49-F238E27FC236}">
              <a16:creationId xmlns:a16="http://schemas.microsoft.com/office/drawing/2014/main" id="{00000000-0008-0000-0F00-0000E6010000}"/>
            </a:ext>
          </a:extLst>
        </xdr:cNvPr>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154957</xdr:rowOff>
    </xdr:from>
    <xdr:ext cx="469744" cy="259045"/>
    <xdr:sp macro="" textlink="">
      <xdr:nvSpPr>
        <xdr:cNvPr id="487" name="n_1mainValue【市民会館】&#10;一人当たり面積">
          <a:extLst>
            <a:ext uri="{FF2B5EF4-FFF2-40B4-BE49-F238E27FC236}">
              <a16:creationId xmlns:a16="http://schemas.microsoft.com/office/drawing/2014/main" id="{00000000-0008-0000-0F00-0000E7010000}"/>
            </a:ext>
          </a:extLst>
        </xdr:cNvPr>
        <xdr:cNvSpPr txBox="1"/>
      </xdr:nvSpPr>
      <xdr:spPr>
        <a:xfrm>
          <a:off x="93917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158766</xdr:rowOff>
    </xdr:from>
    <xdr:ext cx="469744" cy="259045"/>
    <xdr:sp macro="" textlink="">
      <xdr:nvSpPr>
        <xdr:cNvPr id="488" name="n_2mainValue【市民会館】&#10;一人当たり面積">
          <a:extLst>
            <a:ext uri="{FF2B5EF4-FFF2-40B4-BE49-F238E27FC236}">
              <a16:creationId xmlns:a16="http://schemas.microsoft.com/office/drawing/2014/main" id="{00000000-0008-0000-0F00-0000E8010000}"/>
            </a:ext>
          </a:extLst>
        </xdr:cNvPr>
        <xdr:cNvSpPr txBox="1"/>
      </xdr:nvSpPr>
      <xdr:spPr>
        <a:xfrm>
          <a:off x="8515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158766</xdr:rowOff>
    </xdr:from>
    <xdr:ext cx="469744" cy="259045"/>
    <xdr:sp macro="" textlink="">
      <xdr:nvSpPr>
        <xdr:cNvPr id="489" name="n_3mainValue【市民会館】&#10;一人当たり面積">
          <a:extLst>
            <a:ext uri="{FF2B5EF4-FFF2-40B4-BE49-F238E27FC236}">
              <a16:creationId xmlns:a16="http://schemas.microsoft.com/office/drawing/2014/main" id="{00000000-0008-0000-0F00-0000E9010000}"/>
            </a:ext>
          </a:extLst>
        </xdr:cNvPr>
        <xdr:cNvSpPr txBox="1"/>
      </xdr:nvSpPr>
      <xdr:spPr>
        <a:xfrm>
          <a:off x="7626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158766</xdr:rowOff>
    </xdr:from>
    <xdr:ext cx="469744" cy="259045"/>
    <xdr:sp macro="" textlink="">
      <xdr:nvSpPr>
        <xdr:cNvPr id="490" name="n_4mainValue【市民会館】&#10;一人当たり面積">
          <a:extLst>
            <a:ext uri="{FF2B5EF4-FFF2-40B4-BE49-F238E27FC236}">
              <a16:creationId xmlns:a16="http://schemas.microsoft.com/office/drawing/2014/main" id="{00000000-0008-0000-0F00-0000EA010000}"/>
            </a:ext>
          </a:extLst>
        </xdr:cNvPr>
        <xdr:cNvSpPr txBox="1"/>
      </xdr:nvSpPr>
      <xdr:spPr>
        <a:xfrm>
          <a:off x="6737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112395</xdr:rowOff>
    </xdr:from>
    <xdr:to>
      <xdr:col>85</xdr:col>
      <xdr:colOff>126364</xdr:colOff>
      <xdr:row>42</xdr:row>
      <xdr:rowOff>3810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77024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59072</xdr:rowOff>
    </xdr:from>
    <xdr:ext cx="340478"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5454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112395</xdr:rowOff>
    </xdr:from>
    <xdr:to>
      <xdr:col>86</xdr:col>
      <xdr:colOff>25400</xdr:colOff>
      <xdr:row>33</xdr:row>
      <xdr:rowOff>112395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77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84472</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99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61595</xdr:rowOff>
    </xdr:from>
    <xdr:to>
      <xdr:col>85</xdr:col>
      <xdr:colOff>177800</xdr:colOff>
      <xdr:row>39</xdr:row>
      <xdr:rowOff>163195</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149225</xdr:rowOff>
    </xdr:from>
    <xdr:to>
      <xdr:col>81</xdr:col>
      <xdr:colOff>101600</xdr:colOff>
      <xdr:row>39</xdr:row>
      <xdr:rowOff>79375</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84455</xdr:rowOff>
    </xdr:from>
    <xdr:to>
      <xdr:col>76</xdr:col>
      <xdr:colOff>165100</xdr:colOff>
      <xdr:row>39</xdr:row>
      <xdr:rowOff>14605</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34925</xdr:rowOff>
    </xdr:from>
    <xdr:to>
      <xdr:col>72</xdr:col>
      <xdr:colOff>38100</xdr:colOff>
      <xdr:row>38</xdr:row>
      <xdr:rowOff>136525</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4445</xdr:rowOff>
    </xdr:from>
    <xdr:to>
      <xdr:col>67</xdr:col>
      <xdr:colOff>101600</xdr:colOff>
      <xdr:row>38</xdr:row>
      <xdr:rowOff>106045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118745</xdr:rowOff>
    </xdr:from>
    <xdr:to>
      <xdr:col>85</xdr:col>
      <xdr:colOff>177800</xdr:colOff>
      <xdr:row>41</xdr:row>
      <xdr:rowOff>48895</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97172</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80645</xdr:rowOff>
    </xdr:from>
    <xdr:to>
      <xdr:col>81</xdr:col>
      <xdr:colOff>101600</xdr:colOff>
      <xdr:row>41</xdr:row>
      <xdr:rowOff>10795</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69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131445</xdr:rowOff>
    </xdr:from>
    <xdr:to>
      <xdr:col>85</xdr:col>
      <xdr:colOff>127000</xdr:colOff>
      <xdr:row>40</xdr:row>
      <xdr:rowOff>169545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69894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34925</xdr:rowOff>
    </xdr:from>
    <xdr:to>
      <xdr:col>76</xdr:col>
      <xdr:colOff>165100</xdr:colOff>
      <xdr:row>40</xdr:row>
      <xdr:rowOff>136525</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85725</xdr:rowOff>
    </xdr:from>
    <xdr:to>
      <xdr:col>81</xdr:col>
      <xdr:colOff>50800</xdr:colOff>
      <xdr:row>40</xdr:row>
      <xdr:rowOff>131445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6943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4445</xdr:rowOff>
    </xdr:from>
    <xdr:to>
      <xdr:col>72</xdr:col>
      <xdr:colOff>38100</xdr:colOff>
      <xdr:row>40</xdr:row>
      <xdr:rowOff>106045</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68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55245</xdr:rowOff>
    </xdr:from>
    <xdr:to>
      <xdr:col>76</xdr:col>
      <xdr:colOff>114300</xdr:colOff>
      <xdr:row>40</xdr:row>
      <xdr:rowOff>85725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69132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130175</xdr:rowOff>
    </xdr:from>
    <xdr:to>
      <xdr:col>67</xdr:col>
      <xdr:colOff>101600</xdr:colOff>
      <xdr:row>40</xdr:row>
      <xdr:rowOff>60325</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9525</xdr:rowOff>
    </xdr:from>
    <xdr:to>
      <xdr:col>71</xdr:col>
      <xdr:colOff>177800</xdr:colOff>
      <xdr:row>40</xdr:row>
      <xdr:rowOff>55245</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814300" y="68675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95902</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439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31132</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153052</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122572</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1922</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127652</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97172</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51452</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90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42348</xdr:rowOff>
    </xdr:from>
    <xdr:to>
      <xdr:col>116</xdr:col>
      <xdr:colOff>62864</xdr:colOff>
      <xdr:row>42</xdr:row>
      <xdr:rowOff>36698</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871648"/>
          <a:ext cx="0" cy="136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40525</xdr:rowOff>
    </xdr:from>
    <xdr:ext cx="378565"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241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36698</xdr:rowOff>
    </xdr:from>
    <xdr:to>
      <xdr:col>116</xdr:col>
      <xdr:colOff>152400</xdr:colOff>
      <xdr:row>42</xdr:row>
      <xdr:rowOff>36698</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2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160475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646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42348</xdr:rowOff>
    </xdr:from>
    <xdr:to>
      <xdr:col>116</xdr:col>
      <xdr:colOff>152400</xdr:colOff>
      <xdr:row>34</xdr:row>
      <xdr:rowOff>42348</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87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91860</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77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68983</xdr:rowOff>
    </xdr:from>
    <xdr:to>
      <xdr:col>116</xdr:col>
      <xdr:colOff>114300</xdr:colOff>
      <xdr:row>40</xdr:row>
      <xdr:rowOff>170583</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9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68525</xdr:rowOff>
    </xdr:from>
    <xdr:to>
      <xdr:col>112</xdr:col>
      <xdr:colOff>38100</xdr:colOff>
      <xdr:row>40</xdr:row>
      <xdr:rowOff>170125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117915</xdr:rowOff>
    </xdr:from>
    <xdr:to>
      <xdr:col>107</xdr:col>
      <xdr:colOff>101600</xdr:colOff>
      <xdr:row>41</xdr:row>
      <xdr:rowOff>48065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132286</xdr:rowOff>
    </xdr:from>
    <xdr:to>
      <xdr:col>102</xdr:col>
      <xdr:colOff>165100</xdr:colOff>
      <xdr:row>41</xdr:row>
      <xdr:rowOff>62436</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133921</xdr:rowOff>
    </xdr:from>
    <xdr:to>
      <xdr:col>98</xdr:col>
      <xdr:colOff>38100</xdr:colOff>
      <xdr:row>41</xdr:row>
      <xdr:rowOff>64071</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56219</xdr:rowOff>
    </xdr:from>
    <xdr:to>
      <xdr:col>116</xdr:col>
      <xdr:colOff>114300</xdr:colOff>
      <xdr:row>41</xdr:row>
      <xdr:rowOff>157819</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708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142596</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700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56200</xdr:rowOff>
    </xdr:from>
    <xdr:to>
      <xdr:col>112</xdr:col>
      <xdr:colOff>38100</xdr:colOff>
      <xdr:row>41</xdr:row>
      <xdr:rowOff>157800</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708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107000</xdr:rowOff>
    </xdr:from>
    <xdr:to>
      <xdr:col>116</xdr:col>
      <xdr:colOff>63500</xdr:colOff>
      <xdr:row>41</xdr:row>
      <xdr:rowOff>107019</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1323300" y="7136450"/>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55674</xdr:rowOff>
    </xdr:from>
    <xdr:to>
      <xdr:col>107</xdr:col>
      <xdr:colOff>101600</xdr:colOff>
      <xdr:row>41</xdr:row>
      <xdr:rowOff>157274</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70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106474</xdr:rowOff>
    </xdr:from>
    <xdr:to>
      <xdr:col>111</xdr:col>
      <xdr:colOff>177800</xdr:colOff>
      <xdr:row>41</xdr:row>
      <xdr:rowOff>107000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0434300" y="7135924"/>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56531</xdr:rowOff>
    </xdr:from>
    <xdr:to>
      <xdr:col>102</xdr:col>
      <xdr:colOff>165100</xdr:colOff>
      <xdr:row>41</xdr:row>
      <xdr:rowOff>158131</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70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106474</xdr:rowOff>
    </xdr:from>
    <xdr:to>
      <xdr:col>107</xdr:col>
      <xdr:colOff>50800</xdr:colOff>
      <xdr:row>41</xdr:row>
      <xdr:rowOff>107331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7135924"/>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56497</xdr:rowOff>
    </xdr:from>
    <xdr:to>
      <xdr:col>98</xdr:col>
      <xdr:colOff>38100</xdr:colOff>
      <xdr:row>41</xdr:row>
      <xdr:rowOff>158097</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70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107297</xdr:rowOff>
    </xdr:from>
    <xdr:to>
      <xdr:col>102</xdr:col>
      <xdr:colOff>114300</xdr:colOff>
      <xdr:row>41</xdr:row>
      <xdr:rowOff>107331</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656300" y="7136747"/>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15202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70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64592</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78963</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80598</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148927</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71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148401</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71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149258</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71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149224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71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F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45720</xdr:rowOff>
    </xdr:from>
    <xdr:to>
      <xdr:col>85</xdr:col>
      <xdr:colOff>126364</xdr:colOff>
      <xdr:row>63</xdr:row>
      <xdr:rowOff>167640</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flipV="1">
          <a:off x="16318864" y="964692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00000000-0008-0000-0F00-00007602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163847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00000000-0008-0000-0F00-000078020000}"/>
            </a:ext>
          </a:extLst>
        </xdr:cNvPr>
        <xdr:cNvSpPr txBox="1"/>
      </xdr:nvSpPr>
      <xdr:spPr>
        <a:xfrm>
          <a:off x="163576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45720</xdr:rowOff>
    </xdr:from>
    <xdr:to>
      <xdr:col>86</xdr:col>
      <xdr:colOff>25400</xdr:colOff>
      <xdr:row>56</xdr:row>
      <xdr:rowOff>45720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97807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F00-00007A020000}"/>
            </a:ext>
          </a:extLst>
        </xdr:cNvPr>
        <xdr:cNvSpPr txBox="1"/>
      </xdr:nvSpPr>
      <xdr:spPr>
        <a:xfrm>
          <a:off x="16357600" y="987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635" name="フローチャート: 判断 634">
          <a:extLst>
            <a:ext uri="{FF2B5EF4-FFF2-40B4-BE49-F238E27FC236}">
              <a16:creationId xmlns:a16="http://schemas.microsoft.com/office/drawing/2014/main" id="{00000000-0008-0000-0F00-00007B020000}"/>
            </a:ext>
          </a:extLst>
        </xdr:cNvPr>
        <xdr:cNvSpPr/>
      </xdr:nvSpPr>
      <xdr:spPr>
        <a:xfrm>
          <a:off x="162687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93980</xdr:rowOff>
    </xdr:from>
    <xdr:to>
      <xdr:col>81</xdr:col>
      <xdr:colOff>101600</xdr:colOff>
      <xdr:row>59</xdr:row>
      <xdr:rowOff>24130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5430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13970</xdr:rowOff>
    </xdr:from>
    <xdr:to>
      <xdr:col>76</xdr:col>
      <xdr:colOff>165100</xdr:colOff>
      <xdr:row>58</xdr:row>
      <xdr:rowOff>115570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4541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6350</xdr:rowOff>
    </xdr:from>
    <xdr:to>
      <xdr:col>72</xdr:col>
      <xdr:colOff>38100</xdr:colOff>
      <xdr:row>58</xdr:row>
      <xdr:rowOff>107950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3652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44450</xdr:rowOff>
    </xdr:from>
    <xdr:to>
      <xdr:col>67</xdr:col>
      <xdr:colOff>101600</xdr:colOff>
      <xdr:row>57</xdr:row>
      <xdr:rowOff>146050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2763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116840</xdr:rowOff>
    </xdr:from>
    <xdr:to>
      <xdr:col>85</xdr:col>
      <xdr:colOff>177800</xdr:colOff>
      <xdr:row>59</xdr:row>
      <xdr:rowOff>46990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62687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95267</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F00-000086020000}"/>
            </a:ext>
          </a:extLst>
        </xdr:cNvPr>
        <xdr:cNvSpPr txBox="1"/>
      </xdr:nvSpPr>
      <xdr:spPr>
        <a:xfrm>
          <a:off x="16357600"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99060</xdr:rowOff>
    </xdr:from>
    <xdr:to>
      <xdr:col>85</xdr:col>
      <xdr:colOff>127000</xdr:colOff>
      <xdr:row>58</xdr:row>
      <xdr:rowOff>167640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5481300" y="10043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139700</xdr:rowOff>
    </xdr:from>
    <xdr:to>
      <xdr:col>76</xdr:col>
      <xdr:colOff>165100</xdr:colOff>
      <xdr:row>58</xdr:row>
      <xdr:rowOff>69850</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19050</xdr:rowOff>
    </xdr:from>
    <xdr:to>
      <xdr:col>81</xdr:col>
      <xdr:colOff>50800</xdr:colOff>
      <xdr:row>58</xdr:row>
      <xdr:rowOff>99060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4592300" y="99631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110490</xdr:rowOff>
    </xdr:from>
    <xdr:to>
      <xdr:col>76</xdr:col>
      <xdr:colOff>114300</xdr:colOff>
      <xdr:row>58</xdr:row>
      <xdr:rowOff>19050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3703300" y="988314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110490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2814300" y="9829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15257</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5266044" y="1013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106697</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4389744" y="1005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99077</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3500744" y="1004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137177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2611744" y="990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86377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438974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保健センター・保健所】&#10;一人当たり面積グラフ枠">
          <a:extLst>
            <a:ext uri="{FF2B5EF4-FFF2-40B4-BE49-F238E27FC236}">
              <a16:creationId xmlns:a16="http://schemas.microsoft.com/office/drawing/2014/main" id="{00000000-0008-0000-0F00-0000A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152400</xdr:rowOff>
    </xdr:from>
    <xdr:to>
      <xdr:col>116</xdr:col>
      <xdr:colOff>62864</xdr:colOff>
      <xdr:row>63</xdr:row>
      <xdr:rowOff>133350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22160864" y="941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87" name="【保健センター・保健所】&#10;一人当たり面積最小値テキスト">
          <a:extLst>
            <a:ext uri="{FF2B5EF4-FFF2-40B4-BE49-F238E27FC236}">
              <a16:creationId xmlns:a16="http://schemas.microsoft.com/office/drawing/2014/main" id="{00000000-0008-0000-0F00-0000AF020000}"/>
            </a:ext>
          </a:extLst>
        </xdr:cNvPr>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99077</xdr:rowOff>
    </xdr:from>
    <xdr:ext cx="469744" cy="259045"/>
    <xdr:sp macro="" textlink="">
      <xdr:nvSpPr>
        <xdr:cNvPr id="689" name="【保健センター・保健所】&#10;一人当たり面積最大値テキスト">
          <a:extLst>
            <a:ext uri="{FF2B5EF4-FFF2-40B4-BE49-F238E27FC236}">
              <a16:creationId xmlns:a16="http://schemas.microsoft.com/office/drawing/2014/main" id="{00000000-0008-0000-0F00-0000B1020000}"/>
            </a:ext>
          </a:extLst>
        </xdr:cNvPr>
        <xdr:cNvSpPr txBox="1"/>
      </xdr:nvSpPr>
      <xdr:spPr>
        <a:xfrm>
          <a:off x="22199600" y="918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152400</xdr:rowOff>
    </xdr:from>
    <xdr:to>
      <xdr:col>116</xdr:col>
      <xdr:colOff>152400</xdr:colOff>
      <xdr:row>54</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22072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124477</xdr:rowOff>
    </xdr:from>
    <xdr:ext cx="469744" cy="259045"/>
    <xdr:sp macro="" textlink="">
      <xdr:nvSpPr>
        <xdr:cNvPr id="691" name="【保健センター・保健所】&#10;一人当たり面積平均値テキスト">
          <a:extLst>
            <a:ext uri="{FF2B5EF4-FFF2-40B4-BE49-F238E27FC236}">
              <a16:creationId xmlns:a16="http://schemas.microsoft.com/office/drawing/2014/main" id="{00000000-0008-0000-0F00-0000B3020000}"/>
            </a:ext>
          </a:extLst>
        </xdr:cNvPr>
        <xdr:cNvSpPr txBox="1"/>
      </xdr:nvSpPr>
      <xdr:spPr>
        <a:xfrm>
          <a:off x="22199600" y="1058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146050</xdr:rowOff>
    </xdr:from>
    <xdr:to>
      <xdr:col>116</xdr:col>
      <xdr:colOff>114300</xdr:colOff>
      <xdr:row>62</xdr:row>
      <xdr:rowOff>76200</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2110700" y="1060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50800</xdr:rowOff>
    </xdr:from>
    <xdr:to>
      <xdr:col>107</xdr:col>
      <xdr:colOff>101600</xdr:colOff>
      <xdr:row>62</xdr:row>
      <xdr:rowOff>152400</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20383500" y="1068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9494500" y="1071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76200</xdr:rowOff>
    </xdr:from>
    <xdr:to>
      <xdr:col>98</xdr:col>
      <xdr:colOff>38100</xdr:colOff>
      <xdr:row>63</xdr:row>
      <xdr:rowOff>6350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18605500" y="107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165100</xdr:rowOff>
    </xdr:from>
    <xdr:to>
      <xdr:col>116</xdr:col>
      <xdr:colOff>114300</xdr:colOff>
      <xdr:row>61</xdr:row>
      <xdr:rowOff>95250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221107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16527</xdr:rowOff>
    </xdr:from>
    <xdr:ext cx="469744" cy="259045"/>
    <xdr:sp macro="" textlink="">
      <xdr:nvSpPr>
        <xdr:cNvPr id="703" name="【保健センター・保健所】&#10;一人当たり面積該当値テキスト">
          <a:extLst>
            <a:ext uri="{FF2B5EF4-FFF2-40B4-BE49-F238E27FC236}">
              <a16:creationId xmlns:a16="http://schemas.microsoft.com/office/drawing/2014/main" id="{00000000-0008-0000-0F00-0000BF020000}"/>
            </a:ext>
          </a:extLst>
        </xdr:cNvPr>
        <xdr:cNvSpPr txBox="1"/>
      </xdr:nvSpPr>
      <xdr:spPr>
        <a:xfrm>
          <a:off x="22199600" y="103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165100</xdr:rowOff>
    </xdr:from>
    <xdr:to>
      <xdr:col>112</xdr:col>
      <xdr:colOff>38100</xdr:colOff>
      <xdr:row>61</xdr:row>
      <xdr:rowOff>95250</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212725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44450</xdr:rowOff>
    </xdr:from>
    <xdr:to>
      <xdr:col>116</xdr:col>
      <xdr:colOff>63500</xdr:colOff>
      <xdr:row>61</xdr:row>
      <xdr:rowOff>44450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1323300" y="1050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44450</xdr:rowOff>
    </xdr:from>
    <xdr:to>
      <xdr:col>111</xdr:col>
      <xdr:colOff>177800</xdr:colOff>
      <xdr:row>61</xdr:row>
      <xdr:rowOff>57150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20434300" y="1050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57150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656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712" name="n_1aveValue【保健センター・保健所】&#10;一人当たり面積">
          <a:extLst>
            <a:ext uri="{FF2B5EF4-FFF2-40B4-BE49-F238E27FC236}">
              <a16:creationId xmlns:a16="http://schemas.microsoft.com/office/drawing/2014/main" id="{00000000-0008-0000-0F00-0000C8020000}"/>
            </a:ext>
          </a:extLst>
        </xdr:cNvPr>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143527</xdr:rowOff>
    </xdr:from>
    <xdr:ext cx="469744" cy="259045"/>
    <xdr:sp macro="" textlink="">
      <xdr:nvSpPr>
        <xdr:cNvPr id="713" name="n_2aveValue【保健センター・保健所】&#10;一人当たり面積">
          <a:extLst>
            <a:ext uri="{FF2B5EF4-FFF2-40B4-BE49-F238E27FC236}">
              <a16:creationId xmlns:a16="http://schemas.microsoft.com/office/drawing/2014/main" id="{00000000-0008-0000-0F00-0000C9020000}"/>
            </a:ext>
          </a:extLst>
        </xdr:cNvPr>
        <xdr:cNvSpPr txBox="1"/>
      </xdr:nvSpPr>
      <xdr:spPr>
        <a:xfrm>
          <a:off x="20199427" y="1077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714" name="n_3aveValue【保健センター・保健所】&#10;一人当たり面積">
          <a:extLst>
            <a:ext uri="{FF2B5EF4-FFF2-40B4-BE49-F238E27FC236}">
              <a16:creationId xmlns:a16="http://schemas.microsoft.com/office/drawing/2014/main" id="{00000000-0008-0000-0F00-0000CA020000}"/>
            </a:ext>
          </a:extLst>
        </xdr:cNvPr>
        <xdr:cNvSpPr txBox="1"/>
      </xdr:nvSpPr>
      <xdr:spPr>
        <a:xfrm>
          <a:off x="19310427"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15" name="n_4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111777</xdr:rowOff>
    </xdr:from>
    <xdr:ext cx="469744" cy="259045"/>
    <xdr:sp macro="" textlink="">
      <xdr:nvSpPr>
        <xdr:cNvPr id="716" name="n_1mainValue【保健センター・保健所】&#10;一人当たり面積">
          <a:extLst>
            <a:ext uri="{FF2B5EF4-FFF2-40B4-BE49-F238E27FC236}">
              <a16:creationId xmlns:a16="http://schemas.microsoft.com/office/drawing/2014/main" id="{00000000-0008-0000-0F00-0000CC020000}"/>
            </a:ext>
          </a:extLst>
        </xdr:cNvPr>
        <xdr:cNvSpPr txBox="1"/>
      </xdr:nvSpPr>
      <xdr:spPr>
        <a:xfrm>
          <a:off x="210757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7" name="n_2mainValue【保健センター・保健所】&#10;一人当たり面積">
          <a:extLst>
            <a:ext uri="{FF2B5EF4-FFF2-40B4-BE49-F238E27FC236}">
              <a16:creationId xmlns:a16="http://schemas.microsoft.com/office/drawing/2014/main" id="{00000000-0008-0000-0F00-0000CD020000}"/>
            </a:ext>
          </a:extLst>
        </xdr:cNvPr>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8" name="n_3mainValue【保健センター・保健所】&#10;一人当たり面積">
          <a:extLst>
            <a:ext uri="{FF2B5EF4-FFF2-40B4-BE49-F238E27FC236}">
              <a16:creationId xmlns:a16="http://schemas.microsoft.com/office/drawing/2014/main" id="{00000000-0008-0000-0F00-0000CE020000}"/>
            </a:ext>
          </a:extLst>
        </xdr:cNvPr>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9" name="n_4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00000000-0008-0000-0F00-0000E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108586</xdr:rowOff>
    </xdr:from>
    <xdr:to>
      <xdr:col>85</xdr:col>
      <xdr:colOff>126364</xdr:colOff>
      <xdr:row>85</xdr:row>
      <xdr:rowOff>142875</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flipV="1">
          <a:off x="16318864" y="1331023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146702</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00000000-0008-0000-0F00-0000E9020000}"/>
            </a:ext>
          </a:extLst>
        </xdr:cNvPr>
        <xdr:cNvSpPr txBox="1"/>
      </xdr:nvSpPr>
      <xdr:spPr>
        <a:xfrm>
          <a:off x="16357600" y="1471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142875</xdr:rowOff>
    </xdr:from>
    <xdr:to>
      <xdr:col>86</xdr:col>
      <xdr:colOff>25400</xdr:colOff>
      <xdr:row>85</xdr:row>
      <xdr:rowOff>142875</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6230600" y="1471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55263</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00000000-0008-0000-0F00-0000EB020000}"/>
            </a:ext>
          </a:extLst>
        </xdr:cNvPr>
        <xdr:cNvSpPr txBox="1"/>
      </xdr:nvSpPr>
      <xdr:spPr>
        <a:xfrm>
          <a:off x="163576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108586</xdr:rowOff>
    </xdr:from>
    <xdr:to>
      <xdr:col>86</xdr:col>
      <xdr:colOff>25400</xdr:colOff>
      <xdr:row>77</xdr:row>
      <xdr:rowOff>108586</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132097</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00000000-0008-0000-0F00-0000ED020000}"/>
            </a:ext>
          </a:extLst>
        </xdr:cNvPr>
        <xdr:cNvSpPr txBox="1"/>
      </xdr:nvSpPr>
      <xdr:spPr>
        <a:xfrm>
          <a:off x="16357600" y="1384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109220</xdr:rowOff>
    </xdr:from>
    <xdr:to>
      <xdr:col>85</xdr:col>
      <xdr:colOff>177800</xdr:colOff>
      <xdr:row>82</xdr:row>
      <xdr:rowOff>39370</xdr:rowOff>
    </xdr:to>
    <xdr:sp macro="" textlink="">
      <xdr:nvSpPr>
        <xdr:cNvPr id="750" name="フローチャート: 判断 749">
          <a:extLst>
            <a:ext uri="{FF2B5EF4-FFF2-40B4-BE49-F238E27FC236}">
              <a16:creationId xmlns:a16="http://schemas.microsoft.com/office/drawing/2014/main" id="{00000000-0008-0000-0F00-0000EE020000}"/>
            </a:ext>
          </a:extLst>
        </xdr:cNvPr>
        <xdr:cNvSpPr/>
      </xdr:nvSpPr>
      <xdr:spPr>
        <a:xfrm>
          <a:off x="16268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34925</xdr:rowOff>
    </xdr:from>
    <xdr:to>
      <xdr:col>81</xdr:col>
      <xdr:colOff>101600</xdr:colOff>
      <xdr:row>81</xdr:row>
      <xdr:rowOff>136525</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5430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147320</xdr:rowOff>
    </xdr:from>
    <xdr:to>
      <xdr:col>76</xdr:col>
      <xdr:colOff>165100</xdr:colOff>
      <xdr:row>81</xdr:row>
      <xdr:rowOff>77470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4541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48261</xdr:rowOff>
    </xdr:from>
    <xdr:to>
      <xdr:col>67</xdr:col>
      <xdr:colOff>101600</xdr:colOff>
      <xdr:row>81</xdr:row>
      <xdr:rowOff>149861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2763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44450</xdr:rowOff>
    </xdr:from>
    <xdr:to>
      <xdr:col>85</xdr:col>
      <xdr:colOff>177800</xdr:colOff>
      <xdr:row>82</xdr:row>
      <xdr:rowOff>146050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22877</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00000000-0008-0000-0F00-0000F9020000}"/>
            </a:ext>
          </a:extLst>
        </xdr:cNvPr>
        <xdr:cNvSpPr txBox="1"/>
      </xdr:nvSpPr>
      <xdr:spPr>
        <a:xfrm>
          <a:off x="16357600"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5430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41911</xdr:rowOff>
    </xdr:from>
    <xdr:to>
      <xdr:col>85</xdr:col>
      <xdr:colOff>127000</xdr:colOff>
      <xdr:row>82</xdr:row>
      <xdr:rowOff>95250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5481300" y="141008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122555</xdr:rowOff>
    </xdr:from>
    <xdr:to>
      <xdr:col>76</xdr:col>
      <xdr:colOff>165100</xdr:colOff>
      <xdr:row>82</xdr:row>
      <xdr:rowOff>52705</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4541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1905</xdr:rowOff>
    </xdr:from>
    <xdr:to>
      <xdr:col>81</xdr:col>
      <xdr:colOff>50800</xdr:colOff>
      <xdr:row>82</xdr:row>
      <xdr:rowOff>41911</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4592300" y="14060805"/>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3652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114300</xdr:rowOff>
    </xdr:from>
    <xdr:to>
      <xdr:col>76</xdr:col>
      <xdr:colOff>114300</xdr:colOff>
      <xdr:row>82</xdr:row>
      <xdr:rowOff>1905</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3703300" y="140017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19686</xdr:rowOff>
    </xdr:from>
    <xdr:to>
      <xdr:col>67</xdr:col>
      <xdr:colOff>101600</xdr:colOff>
      <xdr:row>81</xdr:row>
      <xdr:rowOff>121286</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2763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70486</xdr:rowOff>
    </xdr:from>
    <xdr:to>
      <xdr:col>71</xdr:col>
      <xdr:colOff>177800</xdr:colOff>
      <xdr:row>81</xdr:row>
      <xdr:rowOff>114300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a:off x="12814300" y="1395793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153052</xdr:rowOff>
    </xdr:from>
    <xdr:ext cx="405111" cy="259045"/>
    <xdr:sp macro="" textlink="">
      <xdr:nvSpPr>
        <xdr:cNvPr id="770" name="n_1aveValue【消防施設】&#10;有形固定資産減価償却率">
          <a:extLst>
            <a:ext uri="{FF2B5EF4-FFF2-40B4-BE49-F238E27FC236}">
              <a16:creationId xmlns:a16="http://schemas.microsoft.com/office/drawing/2014/main" id="{00000000-0008-0000-0F00-000002030000}"/>
            </a:ext>
          </a:extLst>
        </xdr:cNvPr>
        <xdr:cNvSpPr txBox="1"/>
      </xdr:nvSpPr>
      <xdr:spPr>
        <a:xfrm>
          <a:off x="15266044"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93997</xdr:rowOff>
    </xdr:from>
    <xdr:ext cx="405111" cy="259045"/>
    <xdr:sp macro="" textlink="">
      <xdr:nvSpPr>
        <xdr:cNvPr id="771" name="n_2aveValue【消防施設】&#10;有形固定資産減価償却率">
          <a:extLst>
            <a:ext uri="{FF2B5EF4-FFF2-40B4-BE49-F238E27FC236}">
              <a16:creationId xmlns:a16="http://schemas.microsoft.com/office/drawing/2014/main" id="{00000000-0008-0000-0F00-000003030000}"/>
            </a:ext>
          </a:extLst>
        </xdr:cNvPr>
        <xdr:cNvSpPr txBox="1"/>
      </xdr:nvSpPr>
      <xdr:spPr>
        <a:xfrm>
          <a:off x="14389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772" name="n_3aveValue【消防施設】&#10;有形固定資産減価償却率">
          <a:extLst>
            <a:ext uri="{FF2B5EF4-FFF2-40B4-BE49-F238E27FC236}">
              <a16:creationId xmlns:a16="http://schemas.microsoft.com/office/drawing/2014/main" id="{00000000-0008-0000-0F00-000004030000}"/>
            </a:ext>
          </a:extLst>
        </xdr:cNvPr>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140988</xdr:rowOff>
    </xdr:from>
    <xdr:ext cx="405111" cy="259045"/>
    <xdr:sp macro="" textlink="">
      <xdr:nvSpPr>
        <xdr:cNvPr id="773" name="n_4aveValue【消防施設】&#10;有形固定資産減価償却率">
          <a:extLst>
            <a:ext uri="{FF2B5EF4-FFF2-40B4-BE49-F238E27FC236}">
              <a16:creationId xmlns:a16="http://schemas.microsoft.com/office/drawing/2014/main" id="{00000000-0008-0000-0F00-000005030000}"/>
            </a:ext>
          </a:extLst>
        </xdr:cNvPr>
        <xdr:cNvSpPr txBox="1"/>
      </xdr:nvSpPr>
      <xdr:spPr>
        <a:xfrm>
          <a:off x="12611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83838</xdr:rowOff>
    </xdr:from>
    <xdr:ext cx="405111" cy="259045"/>
    <xdr:sp macro="" textlink="">
      <xdr:nvSpPr>
        <xdr:cNvPr id="774" name="n_1main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43832</xdr:rowOff>
    </xdr:from>
    <xdr:ext cx="405111" cy="259045"/>
    <xdr:sp macro="" textlink="">
      <xdr:nvSpPr>
        <xdr:cNvPr id="775" name="n_2main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6" name="n_3main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777" name="n_4main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00000000-0008-0000-0F00-00002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167639</xdr:rowOff>
    </xdr:from>
    <xdr:to>
      <xdr:col>116</xdr:col>
      <xdr:colOff>62864</xdr:colOff>
      <xdr:row>85</xdr:row>
      <xdr:rowOff>140970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flipV="1">
          <a:off x="22160864" y="13540739"/>
          <a:ext cx="0" cy="117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802" name="【消防施設】&#10;一人当たり面積最小値テキスト">
          <a:extLst>
            <a:ext uri="{FF2B5EF4-FFF2-40B4-BE49-F238E27FC236}">
              <a16:creationId xmlns:a16="http://schemas.microsoft.com/office/drawing/2014/main" id="{00000000-0008-0000-0F00-000022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114316</xdr:rowOff>
    </xdr:from>
    <xdr:ext cx="469744" cy="259045"/>
    <xdr:sp macro="" textlink="">
      <xdr:nvSpPr>
        <xdr:cNvPr id="804" name="【消防施設】&#10;一人当たり面積最大値テキスト">
          <a:extLst>
            <a:ext uri="{FF2B5EF4-FFF2-40B4-BE49-F238E27FC236}">
              <a16:creationId xmlns:a16="http://schemas.microsoft.com/office/drawing/2014/main" id="{00000000-0008-0000-0F00-000024030000}"/>
            </a:ext>
          </a:extLst>
        </xdr:cNvPr>
        <xdr:cNvSpPr txBox="1"/>
      </xdr:nvSpPr>
      <xdr:spPr>
        <a:xfrm>
          <a:off x="22199600" y="1331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167639</xdr:rowOff>
    </xdr:from>
    <xdr:to>
      <xdr:col>116</xdr:col>
      <xdr:colOff>152400</xdr:colOff>
      <xdr:row>78</xdr:row>
      <xdr:rowOff>167639</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354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806" name="【消防施設】&#10;一人当たり面積平均値テキスト">
          <a:extLst>
            <a:ext uri="{FF2B5EF4-FFF2-40B4-BE49-F238E27FC236}">
              <a16:creationId xmlns:a16="http://schemas.microsoft.com/office/drawing/2014/main" id="{00000000-0008-0000-0F00-000026030000}"/>
            </a:ext>
          </a:extLst>
        </xdr:cNvPr>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59689</xdr:rowOff>
    </xdr:from>
    <xdr:to>
      <xdr:col>107</xdr:col>
      <xdr:colOff>101600</xdr:colOff>
      <xdr:row>83</xdr:row>
      <xdr:rowOff>161289</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0383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19494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818" name="【消防施設】&#10;一人当たり面積該当値テキスト">
          <a:extLst>
            <a:ext uri="{FF2B5EF4-FFF2-40B4-BE49-F238E27FC236}">
              <a16:creationId xmlns:a16="http://schemas.microsoft.com/office/drawing/2014/main" id="{00000000-0008-0000-0F00-000032030000}"/>
            </a:ext>
          </a:extLst>
        </xdr:cNvPr>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9545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152400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656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827" name="n_1aveValue【消防施設】&#10;一人当たり面積">
          <a:extLst>
            <a:ext uri="{FF2B5EF4-FFF2-40B4-BE49-F238E27FC236}">
              <a16:creationId xmlns:a16="http://schemas.microsoft.com/office/drawing/2014/main" id="{00000000-0008-0000-0F00-00003B030000}"/>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6366</xdr:rowOff>
    </xdr:from>
    <xdr:ext cx="469744" cy="259045"/>
    <xdr:sp macro="" textlink="">
      <xdr:nvSpPr>
        <xdr:cNvPr id="828" name="n_2aveValue【消防施設】&#10;一人当たり面積">
          <a:extLst>
            <a:ext uri="{FF2B5EF4-FFF2-40B4-BE49-F238E27FC236}">
              <a16:creationId xmlns:a16="http://schemas.microsoft.com/office/drawing/2014/main" id="{00000000-0008-0000-0F00-00003C030000}"/>
            </a:ext>
          </a:extLst>
        </xdr:cNvPr>
        <xdr:cNvSpPr txBox="1"/>
      </xdr:nvSpPr>
      <xdr:spPr>
        <a:xfrm>
          <a:off x="201994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829" name="n_3aveValue【消防施設】&#10;一人当たり面積">
          <a:extLst>
            <a:ext uri="{FF2B5EF4-FFF2-40B4-BE49-F238E27FC236}">
              <a16:creationId xmlns:a16="http://schemas.microsoft.com/office/drawing/2014/main" id="{00000000-0008-0000-0F00-00003D030000}"/>
            </a:ext>
          </a:extLst>
        </xdr:cNvPr>
        <xdr:cNvSpPr txBox="1"/>
      </xdr:nvSpPr>
      <xdr:spPr>
        <a:xfrm>
          <a:off x="193104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30" name="n_4aveValue【消防施設】&#10;一人当たり面積">
          <a:extLst>
            <a:ext uri="{FF2B5EF4-FFF2-40B4-BE49-F238E27FC236}">
              <a16:creationId xmlns:a16="http://schemas.microsoft.com/office/drawing/2014/main" id="{00000000-0008-0000-0F00-00003E03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31" name="n_1mainValue【消防施設】&#10;一人当たり面積">
          <a:extLst>
            <a:ext uri="{FF2B5EF4-FFF2-40B4-BE49-F238E27FC236}">
              <a16:creationId xmlns:a16="http://schemas.microsoft.com/office/drawing/2014/main" id="{00000000-0008-0000-0F00-00003F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32" name="n_2mainValue【消防施設】&#10;一人当たり面積">
          <a:extLst>
            <a:ext uri="{FF2B5EF4-FFF2-40B4-BE49-F238E27FC236}">
              <a16:creationId xmlns:a16="http://schemas.microsoft.com/office/drawing/2014/main" id="{00000000-0008-0000-0F00-000040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22877</xdr:rowOff>
    </xdr:from>
    <xdr:ext cx="469744" cy="259045"/>
    <xdr:sp macro="" textlink="">
      <xdr:nvSpPr>
        <xdr:cNvPr id="833" name="n_3mainValue【消防施設】&#10;一人当たり面積">
          <a:extLst>
            <a:ext uri="{FF2B5EF4-FFF2-40B4-BE49-F238E27FC236}">
              <a16:creationId xmlns:a16="http://schemas.microsoft.com/office/drawing/2014/main" id="{00000000-0008-0000-0F00-000041030000}"/>
            </a:ext>
          </a:extLst>
        </xdr:cNvPr>
        <xdr:cNvSpPr txBox="1"/>
      </xdr:nvSpPr>
      <xdr:spPr>
        <a:xfrm>
          <a:off x="19310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834" name="n_4mainValue【消防施設】&#10;一人当たり面積">
          <a:extLst>
            <a:ext uri="{FF2B5EF4-FFF2-40B4-BE49-F238E27FC236}">
              <a16:creationId xmlns:a16="http://schemas.microsoft.com/office/drawing/2014/main" id="{00000000-0008-0000-0F00-00004203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00000000-0008-0000-0F00-00004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00000000-0008-0000-0F00-00004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169273</xdr:rowOff>
    </xdr:from>
    <xdr:to>
      <xdr:col>85</xdr:col>
      <xdr:colOff>126364</xdr:colOff>
      <xdr:row>108</xdr:row>
      <xdr:rowOff>118655</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314273"/>
          <a:ext cx="0" cy="1320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405111"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63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115950</xdr:rowOff>
    </xdr:from>
    <xdr:ext cx="405111"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708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169273</xdr:rowOff>
    </xdr:from>
    <xdr:to>
      <xdr:col>86</xdr:col>
      <xdr:colOff>25400</xdr:colOff>
      <xdr:row>100</xdr:row>
      <xdr:rowOff>169273</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3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157315</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7816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51526</xdr:rowOff>
    </xdr:from>
    <xdr:to>
      <xdr:col>72</xdr:col>
      <xdr:colOff>38100</xdr:colOff>
      <xdr:row>104</xdr:row>
      <xdr:rowOff>153126</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89081</xdr:rowOff>
    </xdr:from>
    <xdr:to>
      <xdr:col>67</xdr:col>
      <xdr:colOff>101600</xdr:colOff>
      <xdr:row>105</xdr:row>
      <xdr:rowOff>19231</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120106</xdr:rowOff>
    </xdr:from>
    <xdr:to>
      <xdr:col>81</xdr:col>
      <xdr:colOff>101600</xdr:colOff>
      <xdr:row>103</xdr:row>
      <xdr:rowOff>50256</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170906</xdr:rowOff>
    </xdr:from>
    <xdr:to>
      <xdr:col>85</xdr:col>
      <xdr:colOff>127000</xdr:colOff>
      <xdr:row>103</xdr:row>
      <xdr:rowOff>30480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5481300" y="176588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90714</xdr:rowOff>
    </xdr:from>
    <xdr:to>
      <xdr:col>76</xdr:col>
      <xdr:colOff>165100</xdr:colOff>
      <xdr:row>103</xdr:row>
      <xdr:rowOff>20864</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141514</xdr:rowOff>
    </xdr:from>
    <xdr:to>
      <xdr:col>81</xdr:col>
      <xdr:colOff>50800</xdr:colOff>
      <xdr:row>102</xdr:row>
      <xdr:rowOff>170906</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4592300" y="176294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61323</xdr:rowOff>
    </xdr:from>
    <xdr:to>
      <xdr:col>72</xdr:col>
      <xdr:colOff>38100</xdr:colOff>
      <xdr:row>102</xdr:row>
      <xdr:rowOff>162923</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754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112123</xdr:rowOff>
    </xdr:from>
    <xdr:to>
      <xdr:col>76</xdr:col>
      <xdr:colOff>114300</xdr:colOff>
      <xdr:row>102</xdr:row>
      <xdr:rowOff>141514</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703300" y="1760002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28666</xdr:rowOff>
    </xdr:from>
    <xdr:to>
      <xdr:col>67</xdr:col>
      <xdr:colOff>101600</xdr:colOff>
      <xdr:row>102</xdr:row>
      <xdr:rowOff>130266</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79466</xdr:rowOff>
    </xdr:from>
    <xdr:to>
      <xdr:col>71</xdr:col>
      <xdr:colOff>177800</xdr:colOff>
      <xdr:row>102</xdr:row>
      <xdr:rowOff>112123</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14300" y="175673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132822</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144253</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10358</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66783</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38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37391</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8000</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146793</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F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35052</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flipV="1">
          <a:off x="22160864" y="1710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7" name="【庁舎】&#10;一人当たり面積最小値テキスト">
          <a:extLst>
            <a:ext uri="{FF2B5EF4-FFF2-40B4-BE49-F238E27FC236}">
              <a16:creationId xmlns:a16="http://schemas.microsoft.com/office/drawing/2014/main" id="{00000000-0008-0000-0F00-000095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919" name="【庁舎】&#10;一人当たり面積最大値テキスト">
          <a:extLst>
            <a:ext uri="{FF2B5EF4-FFF2-40B4-BE49-F238E27FC236}">
              <a16:creationId xmlns:a16="http://schemas.microsoft.com/office/drawing/2014/main" id="{00000000-0008-0000-0F00-000097030000}"/>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921" name="【庁舎】&#10;一人当たり面積平均値テキスト">
          <a:extLst>
            <a:ext uri="{FF2B5EF4-FFF2-40B4-BE49-F238E27FC236}">
              <a16:creationId xmlns:a16="http://schemas.microsoft.com/office/drawing/2014/main" id="{00000000-0008-0000-0F00-000099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922" name="フローチャート: 判断 921">
          <a:extLst>
            <a:ext uri="{FF2B5EF4-FFF2-40B4-BE49-F238E27FC236}">
              <a16:creationId xmlns:a16="http://schemas.microsoft.com/office/drawing/2014/main" id="{00000000-0008-0000-0F00-00009A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109982</xdr:rowOff>
    </xdr:from>
    <xdr:to>
      <xdr:col>112</xdr:col>
      <xdr:colOff>38100</xdr:colOff>
      <xdr:row>106</xdr:row>
      <xdr:rowOff>40132</xdr:rowOff>
    </xdr:to>
    <xdr:sp macro="" textlink="">
      <xdr:nvSpPr>
        <xdr:cNvPr id="923" name="フローチャート: 判断 922">
          <a:extLst>
            <a:ext uri="{FF2B5EF4-FFF2-40B4-BE49-F238E27FC236}">
              <a16:creationId xmlns:a16="http://schemas.microsoft.com/office/drawing/2014/main" id="{00000000-0008-0000-0F00-00009B030000}"/>
            </a:ext>
          </a:extLst>
        </xdr:cNvPr>
        <xdr:cNvSpPr/>
      </xdr:nvSpPr>
      <xdr:spPr>
        <a:xfrm>
          <a:off x="21272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109982</xdr:rowOff>
    </xdr:from>
    <xdr:to>
      <xdr:col>107</xdr:col>
      <xdr:colOff>101600</xdr:colOff>
      <xdr:row>106</xdr:row>
      <xdr:rowOff>40132</xdr:rowOff>
    </xdr:to>
    <xdr:sp macro="" textlink="">
      <xdr:nvSpPr>
        <xdr:cNvPr id="924" name="フローチャート: 判断 923">
          <a:extLst>
            <a:ext uri="{FF2B5EF4-FFF2-40B4-BE49-F238E27FC236}">
              <a16:creationId xmlns:a16="http://schemas.microsoft.com/office/drawing/2014/main" id="{00000000-0008-0000-0F00-00009C030000}"/>
            </a:ext>
          </a:extLst>
        </xdr:cNvPr>
        <xdr:cNvSpPr/>
      </xdr:nvSpPr>
      <xdr:spPr>
        <a:xfrm>
          <a:off x="20383500" y="1811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25" name="フローチャート: 判断 924">
          <a:extLst>
            <a:ext uri="{FF2B5EF4-FFF2-40B4-BE49-F238E27FC236}">
              <a16:creationId xmlns:a16="http://schemas.microsoft.com/office/drawing/2014/main" id="{00000000-0008-0000-0F00-00009D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F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F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F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F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155702</xdr:rowOff>
    </xdr:from>
    <xdr:to>
      <xdr:col>116</xdr:col>
      <xdr:colOff>114300</xdr:colOff>
      <xdr:row>108</xdr:row>
      <xdr:rowOff>85852</xdr:rowOff>
    </xdr:to>
    <xdr:sp macro="" textlink="">
      <xdr:nvSpPr>
        <xdr:cNvPr id="932" name="楕円 931">
          <a:extLst>
            <a:ext uri="{FF2B5EF4-FFF2-40B4-BE49-F238E27FC236}">
              <a16:creationId xmlns:a16="http://schemas.microsoft.com/office/drawing/2014/main" id="{00000000-0008-0000-0F00-0000A4030000}"/>
            </a:ext>
          </a:extLst>
        </xdr:cNvPr>
        <xdr:cNvSpPr/>
      </xdr:nvSpPr>
      <xdr:spPr>
        <a:xfrm>
          <a:off x="221107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70629</xdr:rowOff>
    </xdr:from>
    <xdr:ext cx="469744" cy="259045"/>
    <xdr:sp macro="" textlink="">
      <xdr:nvSpPr>
        <xdr:cNvPr id="933" name="【庁舎】&#10;一人当たり面積該当値テキスト">
          <a:extLst>
            <a:ext uri="{FF2B5EF4-FFF2-40B4-BE49-F238E27FC236}">
              <a16:creationId xmlns:a16="http://schemas.microsoft.com/office/drawing/2014/main" id="{00000000-0008-0000-0F00-0000A5030000}"/>
            </a:ext>
          </a:extLst>
        </xdr:cNvPr>
        <xdr:cNvSpPr txBox="1"/>
      </xdr:nvSpPr>
      <xdr:spPr>
        <a:xfrm>
          <a:off x="22199600" y="1841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155702</xdr:rowOff>
    </xdr:from>
    <xdr:to>
      <xdr:col>112</xdr:col>
      <xdr:colOff>38100</xdr:colOff>
      <xdr:row>108</xdr:row>
      <xdr:rowOff>85852</xdr:rowOff>
    </xdr:to>
    <xdr:sp macro="" textlink="">
      <xdr:nvSpPr>
        <xdr:cNvPr id="934" name="楕円 933">
          <a:extLst>
            <a:ext uri="{FF2B5EF4-FFF2-40B4-BE49-F238E27FC236}">
              <a16:creationId xmlns:a16="http://schemas.microsoft.com/office/drawing/2014/main" id="{00000000-0008-0000-0F00-0000A6030000}"/>
            </a:ext>
          </a:extLst>
        </xdr:cNvPr>
        <xdr:cNvSpPr/>
      </xdr:nvSpPr>
      <xdr:spPr>
        <a:xfrm>
          <a:off x="21272500" y="18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35052</xdr:rowOff>
    </xdr:from>
    <xdr:to>
      <xdr:col>116</xdr:col>
      <xdr:colOff>63500</xdr:colOff>
      <xdr:row>108</xdr:row>
      <xdr:rowOff>35052</xdr:rowOff>
    </xdr:to>
    <xdr:cxnSp macro="">
      <xdr:nvCxnSpPr>
        <xdr:cNvPr id="935" name="直線コネクタ 934">
          <a:extLst>
            <a:ext uri="{FF2B5EF4-FFF2-40B4-BE49-F238E27FC236}">
              <a16:creationId xmlns:a16="http://schemas.microsoft.com/office/drawing/2014/main" id="{00000000-0008-0000-0F00-0000A7030000}"/>
            </a:ext>
          </a:extLst>
        </xdr:cNvPr>
        <xdr:cNvCxnSpPr/>
      </xdr:nvCxnSpPr>
      <xdr:spPr>
        <a:xfrm>
          <a:off x="21323300" y="1855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160274</xdr:rowOff>
    </xdr:from>
    <xdr:to>
      <xdr:col>107</xdr:col>
      <xdr:colOff>101600</xdr:colOff>
      <xdr:row>108</xdr:row>
      <xdr:rowOff>90424</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0383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35052</xdr:rowOff>
    </xdr:from>
    <xdr:to>
      <xdr:col>111</xdr:col>
      <xdr:colOff>177800</xdr:colOff>
      <xdr:row>108</xdr:row>
      <xdr:rowOff>39624</xdr:rowOff>
    </xdr:to>
    <xdr:cxnSp macro="">
      <xdr:nvCxnSpPr>
        <xdr:cNvPr id="937" name="直線コネクタ 936">
          <a:extLst>
            <a:ext uri="{FF2B5EF4-FFF2-40B4-BE49-F238E27FC236}">
              <a16:creationId xmlns:a16="http://schemas.microsoft.com/office/drawing/2014/main" id="{00000000-0008-0000-0F00-0000A9030000}"/>
            </a:ext>
          </a:extLst>
        </xdr:cNvPr>
        <xdr:cNvCxnSpPr/>
      </xdr:nvCxnSpPr>
      <xdr:spPr>
        <a:xfrm flipV="1">
          <a:off x="20434300" y="185516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160274</xdr:rowOff>
    </xdr:from>
    <xdr:to>
      <xdr:col>102</xdr:col>
      <xdr:colOff>165100</xdr:colOff>
      <xdr:row>108</xdr:row>
      <xdr:rowOff>90424</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19494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39624</xdr:rowOff>
    </xdr:from>
    <xdr:to>
      <xdr:col>107</xdr:col>
      <xdr:colOff>50800</xdr:colOff>
      <xdr:row>108</xdr:row>
      <xdr:rowOff>39624</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19545300" y="1855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160274</xdr:rowOff>
    </xdr:from>
    <xdr:to>
      <xdr:col>98</xdr:col>
      <xdr:colOff>38100</xdr:colOff>
      <xdr:row>108</xdr:row>
      <xdr:rowOff>90424</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18605500" y="1850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39624</xdr:rowOff>
    </xdr:from>
    <xdr:to>
      <xdr:col>102</xdr:col>
      <xdr:colOff>114300</xdr:colOff>
      <xdr:row>108</xdr:row>
      <xdr:rowOff>39624</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a:off x="18656300" y="1855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56659</xdr:rowOff>
    </xdr:from>
    <xdr:ext cx="469744" cy="259045"/>
    <xdr:sp macro="" textlink="">
      <xdr:nvSpPr>
        <xdr:cNvPr id="942" name="n_1aveValue【庁舎】&#10;一人当たり面積">
          <a:extLst>
            <a:ext uri="{FF2B5EF4-FFF2-40B4-BE49-F238E27FC236}">
              <a16:creationId xmlns:a16="http://schemas.microsoft.com/office/drawing/2014/main" id="{00000000-0008-0000-0F00-0000AE030000}"/>
            </a:ext>
          </a:extLst>
        </xdr:cNvPr>
        <xdr:cNvSpPr txBox="1"/>
      </xdr:nvSpPr>
      <xdr:spPr>
        <a:xfrm>
          <a:off x="210757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56659</xdr:rowOff>
    </xdr:from>
    <xdr:ext cx="469744" cy="259045"/>
    <xdr:sp macro="" textlink="">
      <xdr:nvSpPr>
        <xdr:cNvPr id="943" name="n_2aveValue【庁舎】&#10;一人当たり面積">
          <a:extLst>
            <a:ext uri="{FF2B5EF4-FFF2-40B4-BE49-F238E27FC236}">
              <a16:creationId xmlns:a16="http://schemas.microsoft.com/office/drawing/2014/main" id="{00000000-0008-0000-0F00-0000AF030000}"/>
            </a:ext>
          </a:extLst>
        </xdr:cNvPr>
        <xdr:cNvSpPr txBox="1"/>
      </xdr:nvSpPr>
      <xdr:spPr>
        <a:xfrm>
          <a:off x="20199427" y="1788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944" name="n_3aveValue【庁舎】&#10;一人当たり面積">
          <a:extLst>
            <a:ext uri="{FF2B5EF4-FFF2-40B4-BE49-F238E27FC236}">
              <a16:creationId xmlns:a16="http://schemas.microsoft.com/office/drawing/2014/main" id="{00000000-0008-0000-0F00-0000B0030000}"/>
            </a:ext>
          </a:extLst>
        </xdr:cNvPr>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45" name="n_4aveValue【庁舎】&#10;一人当たり面積">
          <a:extLst>
            <a:ext uri="{FF2B5EF4-FFF2-40B4-BE49-F238E27FC236}">
              <a16:creationId xmlns:a16="http://schemas.microsoft.com/office/drawing/2014/main" id="{00000000-0008-0000-0F00-0000B1030000}"/>
            </a:ext>
          </a:extLst>
        </xdr:cNvPr>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76979</xdr:rowOff>
    </xdr:from>
    <xdr:ext cx="469744" cy="259045"/>
    <xdr:sp macro="" textlink="">
      <xdr:nvSpPr>
        <xdr:cNvPr id="946" name="n_1mainValue【庁舎】&#10;一人当たり面積">
          <a:extLst>
            <a:ext uri="{FF2B5EF4-FFF2-40B4-BE49-F238E27FC236}">
              <a16:creationId xmlns:a16="http://schemas.microsoft.com/office/drawing/2014/main" id="{00000000-0008-0000-0F00-0000B2030000}"/>
            </a:ext>
          </a:extLst>
        </xdr:cNvPr>
        <xdr:cNvSpPr txBox="1"/>
      </xdr:nvSpPr>
      <xdr:spPr>
        <a:xfrm>
          <a:off x="21075727" y="1859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81551</xdr:rowOff>
    </xdr:from>
    <xdr:ext cx="469744" cy="259045"/>
    <xdr:sp macro="" textlink="">
      <xdr:nvSpPr>
        <xdr:cNvPr id="947" name="n_2mainValue【庁舎】&#10;一人当たり面積">
          <a:extLst>
            <a:ext uri="{FF2B5EF4-FFF2-40B4-BE49-F238E27FC236}">
              <a16:creationId xmlns:a16="http://schemas.microsoft.com/office/drawing/2014/main" id="{00000000-0008-0000-0F00-0000B3030000}"/>
            </a:ext>
          </a:extLst>
        </xdr:cNvPr>
        <xdr:cNvSpPr txBox="1"/>
      </xdr:nvSpPr>
      <xdr:spPr>
        <a:xfrm>
          <a:off x="20199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81551</xdr:rowOff>
    </xdr:from>
    <xdr:ext cx="469744" cy="259045"/>
    <xdr:sp macro="" textlink="">
      <xdr:nvSpPr>
        <xdr:cNvPr id="948" name="n_3mainValue【庁舎】&#10;一人当たり面積">
          <a:extLst>
            <a:ext uri="{FF2B5EF4-FFF2-40B4-BE49-F238E27FC236}">
              <a16:creationId xmlns:a16="http://schemas.microsoft.com/office/drawing/2014/main" id="{00000000-0008-0000-0F00-0000B4030000}"/>
            </a:ext>
          </a:extLst>
        </xdr:cNvPr>
        <xdr:cNvSpPr txBox="1"/>
      </xdr:nvSpPr>
      <xdr:spPr>
        <a:xfrm>
          <a:off x="19310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81551</xdr:rowOff>
    </xdr:from>
    <xdr:ext cx="469744" cy="259045"/>
    <xdr:sp macro="" textlink="">
      <xdr:nvSpPr>
        <xdr:cNvPr id="949" name="n_4mainValue【庁舎】&#10;一人当たり面積">
          <a:extLst>
            <a:ext uri="{FF2B5EF4-FFF2-40B4-BE49-F238E27FC236}">
              <a16:creationId xmlns:a16="http://schemas.microsoft.com/office/drawing/2014/main" id="{00000000-0008-0000-0F00-0000B5030000}"/>
            </a:ext>
          </a:extLst>
        </xdr:cNvPr>
        <xdr:cNvSpPr txBox="1"/>
      </xdr:nvSpPr>
      <xdr:spPr>
        <a:xfrm>
          <a:off x="18421427" y="1859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F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F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F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類似団体や県内平均、全国平均と比較して特に有形固定資産減価償却率が高くなっている施設は図書館、体育館・プール、福祉施設である。反対に特に低くなっている施設は庁舎である。</a:t>
          </a:r>
          <a:endParaRPr lang="ja-JP" altLang="ja-JP" sz="1400">
            <a:effectLst/>
          </a:endParaRPr>
        </a:p>
        <a:p>
          <a:r>
            <a:rPr kumimoji="1" lang="ja-JP" altLang="ja-JP" sz="1100">
              <a:solidFill>
                <a:schemeClr val="dk1"/>
              </a:solidFill>
              <a:effectLst/>
              <a:latin typeface="+mn-lt"/>
              <a:ea typeface="+mn-ea"/>
              <a:cs typeface="+mn-cs"/>
            </a:rPr>
            <a:t>　庁舎については、平成２５年度から平成２７年度にかけて建替等の整備を行ったことにより有形固定資産減価償却率が低くなっている。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有形固定資産減価償却率が高い施設については、計画的な老朽化対策に取り組んでいく必要がある。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128,753
124,435
111.40
49,027,186
46,130,830
2,290,284
26,226,034
25,762,320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基準財政収入額は、所得割、法人税割の減により、税収が低下したことにより全体として減少した。一方基準財政需要額は、個別算定経費のうち、社会福祉費や高齢者福祉費の増により全体として増加基調にあるほか、地域デジタル社会推進費や臨時経済対策費、臨時財政対策債償還基金費の新設もあり、全体として増加した。結果として単年度で</a:t>
          </a:r>
          <a:r>
            <a:rPr kumimoji="1" lang="en-US" altLang="ja-JP" sz="1100">
              <a:latin typeface="ＭＳ Ｐゴシック" panose="020B0600070205080204" pitchFamily="50" charset="-128"/>
              <a:ea typeface="ＭＳ Ｐゴシック" panose="020B0600070205080204" pitchFamily="50" charset="-128"/>
            </a:rPr>
            <a:t>0.876</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0.819</a:t>
          </a:r>
          <a:r>
            <a:rPr kumimoji="1" lang="ja-JP" altLang="en-US" sz="1100">
              <a:latin typeface="ＭＳ Ｐゴシック" panose="020B0600070205080204" pitchFamily="50" charset="-128"/>
              <a:ea typeface="ＭＳ Ｐゴシック" panose="020B0600070205080204" pitchFamily="50" charset="-128"/>
            </a:rPr>
            <a:t>へ</a:t>
          </a:r>
          <a:r>
            <a:rPr kumimoji="1" lang="en-US" altLang="ja-JP" sz="1100">
              <a:latin typeface="ＭＳ Ｐゴシック" panose="020B0600070205080204" pitchFamily="50" charset="-128"/>
              <a:ea typeface="ＭＳ Ｐゴシック" panose="020B0600070205080204" pitchFamily="50" charset="-128"/>
            </a:rPr>
            <a:t>0.057</a:t>
          </a:r>
          <a:r>
            <a:rPr kumimoji="1" lang="ja-JP" altLang="en-US" sz="1100">
              <a:latin typeface="ＭＳ Ｐゴシック" panose="020B0600070205080204" pitchFamily="50" charset="-128"/>
              <a:ea typeface="ＭＳ Ｐゴシック" panose="020B0600070205080204" pitchFamily="50" charset="-128"/>
            </a:rPr>
            <a:t>ポイント悪化している。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少子高齢化の進展に伴う社会保障費の増加や公共施設の更新需要の増大が見込まれることから、第６次総合計画で目指す将来像を実現することで企業誘致や定住人口の維持・増加を図り、安定した財政基盤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24493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194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161472</xdr:rowOff>
    </xdr:from>
    <xdr:to>
      <xdr:col>11</xdr:col>
      <xdr:colOff>31750</xdr:colOff>
      <xdr:row>41</xdr:row>
      <xdr:rowOff>7257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145143</xdr:rowOff>
    </xdr:from>
    <xdr:to>
      <xdr:col>23</xdr:col>
      <xdr:colOff>184150</xdr:colOff>
      <xdr:row>41</xdr:row>
      <xdr:rowOff>75293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161670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127907</xdr:rowOff>
    </xdr:from>
    <xdr:to>
      <xdr:col>7</xdr:col>
      <xdr:colOff>31750</xdr:colOff>
      <xdr:row>41</xdr:row>
      <xdr:rowOff>58057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68234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学校情報機器（タブレット等）賃貸借料の増等に伴う物件費の増加により経常経費充当一般財源は増加している。一方、普通交付税や地方消費税交付金、法人事業税交付金の増などにより、経常一般財源が増加しているため、結果として経常収支比率は前年度の</a:t>
          </a:r>
          <a:r>
            <a:rPr kumimoji="1" lang="en-US" altLang="ja-JP" sz="1100">
              <a:latin typeface="ＭＳ Ｐゴシック" panose="020B0600070205080204" pitchFamily="50" charset="-128"/>
              <a:ea typeface="ＭＳ Ｐゴシック" panose="020B0600070205080204" pitchFamily="50" charset="-128"/>
            </a:rPr>
            <a:t>86.5</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84.1</a:t>
          </a:r>
          <a:r>
            <a:rPr kumimoji="1" lang="ja-JP" altLang="en-US" sz="1100">
              <a:latin typeface="ＭＳ Ｐゴシック" panose="020B0600070205080204" pitchFamily="50" charset="-128"/>
              <a:ea typeface="ＭＳ Ｐゴシック" panose="020B0600070205080204" pitchFamily="50" charset="-128"/>
            </a:rPr>
            <a:t>％へ</a:t>
          </a:r>
          <a:r>
            <a:rPr kumimoji="1" lang="en-US" altLang="ja-JP" sz="1100">
              <a:latin typeface="ＭＳ Ｐゴシック" panose="020B0600070205080204" pitchFamily="50" charset="-128"/>
              <a:ea typeface="ＭＳ Ｐゴシック" panose="020B0600070205080204" pitchFamily="50" charset="-128"/>
            </a:rPr>
            <a:t>2.4</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２年度に続き新型コロナウイルス感染症の影響が続いているが、引き続き企業誘致や定住人口増加に資する取組みを進めることで経常一般財源を確保するとともに、行財政改革の取組みにより経常経費充当一般財源を抑制することで、財政構造の弾力性向上を図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63</xdr:row>
      <xdr:rowOff>66040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5156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149115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66040</xdr:rowOff>
    </xdr:from>
    <xdr:to>
      <xdr:col>19</xdr:col>
      <xdr:colOff>133350</xdr:colOff>
      <xdr:row>64</xdr:row>
      <xdr:rowOff>5588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6739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64</xdr:row>
      <xdr:rowOff>34544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783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152163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162560</xdr:rowOff>
    </xdr:from>
    <xdr:to>
      <xdr:col>11</xdr:col>
      <xdr:colOff>31750</xdr:colOff>
      <xdr:row>64</xdr:row>
      <xdr:rowOff>34544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639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70866</xdr:rowOff>
    </xdr:from>
    <xdr:to>
      <xdr:col>23</xdr:col>
      <xdr:colOff>184150</xdr:colOff>
      <xdr:row>63</xdr:row>
      <xdr:rowOff>1016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87393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15240</xdr:rowOff>
    </xdr:from>
    <xdr:to>
      <xdr:col>19</xdr:col>
      <xdr:colOff>184150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127017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66565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9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52087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新型コロナウイルスワクチン接種委託料の増に伴う物件費の増加を主な要因として、前年度と比較して</a:t>
          </a:r>
          <a:r>
            <a:rPr kumimoji="1" lang="en-US" altLang="ja-JP" sz="1100">
              <a:latin typeface="ＭＳ Ｐゴシック" panose="020B0600070205080204" pitchFamily="50" charset="-128"/>
              <a:ea typeface="ＭＳ Ｐゴシック" panose="020B0600070205080204" pitchFamily="50" charset="-128"/>
            </a:rPr>
            <a:t>10,199</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％の増となっているその他の要因としては、コロナ対策関連事業に係る時間外手当の増に伴う人件費の増や道路維持管理に係る維持補修費の増が挙げられる。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今後も現在の職員数の規模を維持することで引き続き人件費の適正化を図るとともに、事務事業の見直しなどによる経費削減に努める。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46284</xdr:rowOff>
    </xdr:from>
    <xdr:to>
      <xdr:col>23</xdr:col>
      <xdr:colOff>133350</xdr:colOff>
      <xdr:row>89</xdr:row>
      <xdr:rowOff>53910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33734"/>
          <a:ext cx="0" cy="13792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25987</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8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53910</xdr:rowOff>
    </xdr:from>
    <xdr:to>
      <xdr:col>24</xdr:col>
      <xdr:colOff>12700</xdr:colOff>
      <xdr:row>89</xdr:row>
      <xdr:rowOff>53910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1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132661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7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46284</xdr:rowOff>
    </xdr:from>
    <xdr:to>
      <xdr:col>24</xdr:col>
      <xdr:colOff>12700</xdr:colOff>
      <xdr:row>81</xdr:row>
      <xdr:rowOff>46284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33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141853</xdr:rowOff>
    </xdr:from>
    <xdr:to>
      <xdr:col>23</xdr:col>
      <xdr:colOff>133350</xdr:colOff>
      <xdr:row>82</xdr:row>
      <xdr:rowOff>124217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29303"/>
          <a:ext cx="838200" cy="15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6044</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07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33967</xdr:rowOff>
    </xdr:from>
    <xdr:to>
      <xdr:col>23</xdr:col>
      <xdr:colOff>184150</xdr:colOff>
      <xdr:row>84</xdr:row>
      <xdr:rowOff>135567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3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50144</xdr:rowOff>
    </xdr:from>
    <xdr:to>
      <xdr:col>19</xdr:col>
      <xdr:colOff>133350</xdr:colOff>
      <xdr:row>81</xdr:row>
      <xdr:rowOff>141853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37594"/>
          <a:ext cx="889000" cy="9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85702</xdr:rowOff>
    </xdr:from>
    <xdr:to>
      <xdr:col>19</xdr:col>
      <xdr:colOff>184150</xdr:colOff>
      <xdr:row>84</xdr:row>
      <xdr:rowOff>15852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31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629</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402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25953</xdr:rowOff>
    </xdr:from>
    <xdr:to>
      <xdr:col>15</xdr:col>
      <xdr:colOff>82550</xdr:colOff>
      <xdr:row>81</xdr:row>
      <xdr:rowOff>50144</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13403"/>
          <a:ext cx="889000" cy="2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152217</xdr:rowOff>
    </xdr:from>
    <xdr:to>
      <xdr:col>15</xdr:col>
      <xdr:colOff>133350</xdr:colOff>
      <xdr:row>83</xdr:row>
      <xdr:rowOff>82367</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21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67144</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297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156820</xdr:rowOff>
    </xdr:from>
    <xdr:to>
      <xdr:col>11</xdr:col>
      <xdr:colOff>31750</xdr:colOff>
      <xdr:row>81</xdr:row>
      <xdr:rowOff>25953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872820"/>
          <a:ext cx="889000" cy="4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90579</xdr:rowOff>
    </xdr:from>
    <xdr:to>
      <xdr:col>11</xdr:col>
      <xdr:colOff>82550</xdr:colOff>
      <xdr:row>83</xdr:row>
      <xdr:rowOff>20729</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14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5506</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235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75197</xdr:rowOff>
    </xdr:from>
    <xdr:to>
      <xdr:col>7</xdr:col>
      <xdr:colOff>31750</xdr:colOff>
      <xdr:row>83</xdr:row>
      <xdr:rowOff>5347</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3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161574</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22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73417</xdr:rowOff>
    </xdr:from>
    <xdr:to>
      <xdr:col>23</xdr:col>
      <xdr:colOff>184150</xdr:colOff>
      <xdr:row>83</xdr:row>
      <xdr:rowOff>3567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1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89944</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7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91053</xdr:rowOff>
    </xdr:from>
    <xdr:to>
      <xdr:col>19</xdr:col>
      <xdr:colOff>184150</xdr:colOff>
      <xdr:row>82</xdr:row>
      <xdr:rowOff>21203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7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31380</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747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170794</xdr:rowOff>
    </xdr:from>
    <xdr:to>
      <xdr:col>15</xdr:col>
      <xdr:colOff>133350</xdr:colOff>
      <xdr:row>81</xdr:row>
      <xdr:rowOff>100944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8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111121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5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146603</xdr:rowOff>
    </xdr:from>
    <xdr:to>
      <xdr:col>11</xdr:col>
      <xdr:colOff>82550</xdr:colOff>
      <xdr:row>81</xdr:row>
      <xdr:rowOff>76753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86930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3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106020</xdr:rowOff>
    </xdr:from>
    <xdr:to>
      <xdr:col>7</xdr:col>
      <xdr:colOff>31750</xdr:colOff>
      <xdr:row>81</xdr:row>
      <xdr:rowOff>36170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46347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5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高齢層の昇給抑制及び初任給基準の見直しを実施したことにより、前年度の</a:t>
          </a:r>
          <a:r>
            <a:rPr kumimoji="1" lang="en-US" altLang="ja-JP" sz="1100">
              <a:latin typeface="ＭＳ Ｐゴシック" panose="020B0600070205080204" pitchFamily="50" charset="-128"/>
              <a:ea typeface="ＭＳ Ｐゴシック" panose="020B0600070205080204" pitchFamily="50" charset="-128"/>
            </a:rPr>
            <a:t>100.4</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ポイント低下し、</a:t>
          </a:r>
          <a:r>
            <a:rPr kumimoji="1" lang="en-US" altLang="ja-JP" sz="1100">
              <a:latin typeface="ＭＳ Ｐゴシック" panose="020B0600070205080204" pitchFamily="50" charset="-128"/>
              <a:ea typeface="ＭＳ Ｐゴシック" panose="020B0600070205080204" pitchFamily="50" charset="-128"/>
            </a:rPr>
            <a:t>99.7</a:t>
          </a:r>
          <a:r>
            <a:rPr kumimoji="1" lang="ja-JP" altLang="en-US" sz="1100">
              <a:latin typeface="ＭＳ Ｐゴシック" panose="020B0600070205080204" pitchFamily="50" charset="-128"/>
              <a:ea typeface="ＭＳ Ｐゴシック" panose="020B0600070205080204" pitchFamily="50" charset="-128"/>
            </a:rPr>
            <a:t>となっている。</a:t>
          </a:r>
        </a:p>
        <a:p>
          <a:r>
            <a:rPr kumimoji="1" lang="ja-JP" altLang="en-US" sz="1100">
              <a:latin typeface="ＭＳ Ｐゴシック" panose="020B0600070205080204" pitchFamily="50" charset="-128"/>
              <a:ea typeface="ＭＳ Ｐゴシック" panose="020B0600070205080204" pitchFamily="50" charset="-128"/>
            </a:rPr>
            <a:t>　今後も職制の見直しや管理職比率の適正化を進め、国家公務員の給与水準との均衡に努める。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30691</xdr:rowOff>
    </xdr:from>
    <xdr:to>
      <xdr:col>81</xdr:col>
      <xdr:colOff>44450</xdr:colOff>
      <xdr:row>87</xdr:row>
      <xdr:rowOff>30691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46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30691</xdr:rowOff>
    </xdr:from>
    <xdr:to>
      <xdr:col>77</xdr:col>
      <xdr:colOff>44450</xdr:colOff>
      <xdr:row>88</xdr:row>
      <xdr:rowOff>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9468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88</xdr:row>
      <xdr:rowOff>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0071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111125</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00716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151341</xdr:rowOff>
    </xdr:from>
    <xdr:to>
      <xdr:col>81</xdr:col>
      <xdr:colOff>95250</xdr:colOff>
      <xdr:row>87</xdr:row>
      <xdr:rowOff>81491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123418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68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151341</xdr:rowOff>
    </xdr:from>
    <xdr:to>
      <xdr:col>77</xdr:col>
      <xdr:colOff>95250</xdr:colOff>
      <xdr:row>87</xdr:row>
      <xdr:rowOff>81491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66268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60325</xdr:rowOff>
    </xdr:from>
    <xdr:to>
      <xdr:col>64</xdr:col>
      <xdr:colOff>152400</xdr:colOff>
      <xdr:row>87</xdr:row>
      <xdr:rowOff>161925</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146702</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職員数（普通会計）は平成</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日時点の</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人をピークに年々減少し、令和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日現在では</a:t>
          </a:r>
          <a:r>
            <a:rPr kumimoji="1" lang="en-US" altLang="ja-JP" sz="1100">
              <a:latin typeface="ＭＳ Ｐゴシック" panose="020B0600070205080204" pitchFamily="50" charset="-128"/>
              <a:ea typeface="ＭＳ Ｐゴシック" panose="020B0600070205080204" pitchFamily="50" charset="-128"/>
            </a:rPr>
            <a:t>674</a:t>
          </a:r>
          <a:r>
            <a:rPr kumimoji="1" lang="ja-JP" altLang="en-US" sz="1100">
              <a:latin typeface="ＭＳ Ｐゴシック" panose="020B0600070205080204" pitchFamily="50" charset="-128"/>
              <a:ea typeface="ＭＳ Ｐゴシック" panose="020B0600070205080204" pitchFamily="50" charset="-128"/>
            </a:rPr>
            <a:t>人であり、人口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人当たりの職員数は、類似団体内でも低い水準となっている。</a:t>
          </a:r>
        </a:p>
        <a:p>
          <a:r>
            <a:rPr kumimoji="1" lang="ja-JP" altLang="en-US" sz="1100">
              <a:latin typeface="ＭＳ Ｐゴシック" panose="020B0600070205080204" pitchFamily="50" charset="-128"/>
              <a:ea typeface="ＭＳ Ｐゴシック" panose="020B0600070205080204" pitchFamily="50" charset="-128"/>
            </a:rPr>
            <a:t>　今後も行政サービスの適切な提供を維持できるよう、事務事業の見直し等を継続し、適正な定員管理に努める。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78486</xdr:rowOff>
    </xdr:from>
    <xdr:to>
      <xdr:col>81</xdr:col>
      <xdr:colOff>44450</xdr:colOff>
      <xdr:row>60</xdr:row>
      <xdr:rowOff>80899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65486"/>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35704</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5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64008</xdr:rowOff>
    </xdr:from>
    <xdr:to>
      <xdr:col>77</xdr:col>
      <xdr:colOff>44450</xdr:colOff>
      <xdr:row>60</xdr:row>
      <xdr:rowOff>78486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5100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92092</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2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64008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485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118635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54356</xdr:rowOff>
    </xdr:from>
    <xdr:to>
      <xdr:col>68</xdr:col>
      <xdr:colOff>152400</xdr:colOff>
      <xdr:row>60</xdr:row>
      <xdr:rowOff>61595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413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82440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84853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30099</xdr:rowOff>
    </xdr:from>
    <xdr:to>
      <xdr:col>81</xdr:col>
      <xdr:colOff>95250</xdr:colOff>
      <xdr:row>60</xdr:row>
      <xdr:rowOff>131699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122826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3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27686</xdr:rowOff>
    </xdr:from>
    <xdr:to>
      <xdr:col>77</xdr:col>
      <xdr:colOff>95250</xdr:colOff>
      <xdr:row>60</xdr:row>
      <xdr:rowOff>129286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139463</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83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13208</xdr:rowOff>
    </xdr:from>
    <xdr:to>
      <xdr:col>73</xdr:col>
      <xdr:colOff>44450</xdr:colOff>
      <xdr:row>60</xdr:row>
      <xdr:rowOff>114808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124985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6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公立陶生病院組合の起こした地方債の償還に充てたと認められる負担金が減少したことなどにより、単年度の実質公債費比率が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％へ</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ポイントの改善となっている。結果として、３年平均で前年度の</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％から</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％の改善となっている。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小中一貫校建設に係る起債の元金償還が始まり、尾張東部衛生組合のごみ処理施設長寿命化に係る起債などによる公債費負担の増が見込まれるため、引き続き市債の借入を計画的に行い、公債費負担の適正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91722</xdr:rowOff>
    </xdr:from>
    <xdr:to>
      <xdr:col>81</xdr:col>
      <xdr:colOff>44450</xdr:colOff>
      <xdr:row>37</xdr:row>
      <xdr:rowOff>145345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64353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51505</xdr:rowOff>
    </xdr:from>
    <xdr:to>
      <xdr:col>77</xdr:col>
      <xdr:colOff>44450</xdr:colOff>
      <xdr:row>37</xdr:row>
      <xdr:rowOff>145345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95155"/>
          <a:ext cx="8890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55332</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13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102305</xdr:rowOff>
    </xdr:from>
    <xdr:to>
      <xdr:col>72</xdr:col>
      <xdr:colOff>203200</xdr:colOff>
      <xdr:row>37</xdr:row>
      <xdr:rowOff>51505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27450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62089</xdr:rowOff>
    </xdr:from>
    <xdr:to>
      <xdr:col>68</xdr:col>
      <xdr:colOff>152400</xdr:colOff>
      <xdr:row>36</xdr:row>
      <xdr:rowOff>102305</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2342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28522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68738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9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40922</xdr:rowOff>
    </xdr:from>
    <xdr:to>
      <xdr:col>81</xdr:col>
      <xdr:colOff>95250</xdr:colOff>
      <xdr:row>37</xdr:row>
      <xdr:rowOff>142522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57449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2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94545</xdr:rowOff>
    </xdr:from>
    <xdr:to>
      <xdr:col>77</xdr:col>
      <xdr:colOff>95250</xdr:colOff>
      <xdr:row>38</xdr:row>
      <xdr:rowOff>24695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34872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20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705</xdr:rowOff>
    </xdr:from>
    <xdr:to>
      <xdr:col>73</xdr:col>
      <xdr:colOff>44450</xdr:colOff>
      <xdr:row>37</xdr:row>
      <xdr:rowOff>102305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3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112482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11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51505</xdr:rowOff>
    </xdr:from>
    <xdr:to>
      <xdr:col>68</xdr:col>
      <xdr:colOff>203200</xdr:colOff>
      <xdr:row>36</xdr:row>
      <xdr:rowOff>153105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163282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11289</xdr:rowOff>
    </xdr:from>
    <xdr:to>
      <xdr:col>64</xdr:col>
      <xdr:colOff>152400</xdr:colOff>
      <xdr:row>36</xdr:row>
      <xdr:rowOff>112889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18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123066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595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２年度に支出した公立陶生病院組合に対する負担金余剰分を令和３年度に充当したことにより、組合等負担見込額が減少したことに伴い将来負担額が大幅に減少した。また、充当可能基金の増に伴い充当可能財源等が増加し、結果として将来負担比率は算定されない状況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今後は、小中学校の長寿命化や、尾張東部衛生組合のごみ処理施設長寿命化に係る起債などによる将来負担の増が見込まれるため、引き続き計画的な借入により、将来負担の適正化に努める。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105763</xdr:rowOff>
    </xdr:from>
    <xdr:to>
      <xdr:col>77</xdr:col>
      <xdr:colOff>44450</xdr:colOff>
      <xdr:row>15</xdr:row>
      <xdr:rowOff>76412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506063"/>
          <a:ext cx="889000" cy="14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118056</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69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127212</xdr:rowOff>
    </xdr:from>
    <xdr:to>
      <xdr:col>68</xdr:col>
      <xdr:colOff>203200</xdr:colOff>
      <xdr:row>14</xdr:row>
      <xdr:rowOff>57362</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25612</xdr:rowOff>
    </xdr:from>
    <xdr:to>
      <xdr:col>77</xdr:col>
      <xdr:colOff>95250</xdr:colOff>
      <xdr:row>15</xdr:row>
      <xdr:rowOff>127212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5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111989</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683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54963</xdr:rowOff>
    </xdr:from>
    <xdr:to>
      <xdr:col>73</xdr:col>
      <xdr:colOff>44450</xdr:colOff>
      <xdr:row>14</xdr:row>
      <xdr:rowOff>156563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45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141340</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54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28575</xdr:rowOff>
    </xdr:from>
    <xdr:ext cx="9099176" cy="425758"/>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762000" y="44862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128,753
124,435
111.40
49,027,186
46,130,830
2,290,284
26,226,034
25,762,320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経費充当一般財源等における人件費充当額は、コロナ対策関連事業に係る時間外手当の増などにより前年度と比較して増加している。一方で、普通交付税や地方消費税交付金、法人事業税交付金の増により経常一般財源等は増加しており、人件費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ポイント低下し、</a:t>
          </a:r>
          <a:r>
            <a:rPr kumimoji="1" lang="en-US" altLang="ja-JP" sz="1200">
              <a:latin typeface="ＭＳ Ｐゴシック" panose="020B0600070205080204" pitchFamily="50" charset="-128"/>
              <a:ea typeface="ＭＳ Ｐゴシック" panose="020B0600070205080204" pitchFamily="50" charset="-128"/>
            </a:rPr>
            <a:t>20.8</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今後も現在の職員数の規模を維持することで、引き続き人件費の適正化に努める。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53522</xdr:rowOff>
    </xdr:from>
    <xdr:to>
      <xdr:col>24</xdr:col>
      <xdr:colOff>25400</xdr:colOff>
      <xdr:row>35</xdr:row>
      <xdr:rowOff>135164</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054272"/>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135164</xdr:rowOff>
    </xdr:from>
    <xdr:to>
      <xdr:col>19</xdr:col>
      <xdr:colOff>187325</xdr:colOff>
      <xdr:row>36</xdr:row>
      <xdr:rowOff>78014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1359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146249</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167822</xdr:rowOff>
    </xdr:from>
    <xdr:to>
      <xdr:col>15</xdr:col>
      <xdr:colOff>98425</xdr:colOff>
      <xdr:row>36</xdr:row>
      <xdr:rowOff>78014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168572"/>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167822</xdr:rowOff>
    </xdr:from>
    <xdr:to>
      <xdr:col>11</xdr:col>
      <xdr:colOff>9525</xdr:colOff>
      <xdr:row>36</xdr:row>
      <xdr:rowOff>45357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685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113591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2722</xdr:rowOff>
    </xdr:from>
    <xdr:to>
      <xdr:col>24</xdr:col>
      <xdr:colOff>76200</xdr:colOff>
      <xdr:row>35</xdr:row>
      <xdr:rowOff>104322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19249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84364</xdr:rowOff>
    </xdr:from>
    <xdr:to>
      <xdr:col>20</xdr:col>
      <xdr:colOff>38100</xdr:colOff>
      <xdr:row>36</xdr:row>
      <xdr:rowOff>14514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24691</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5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27214</xdr:rowOff>
    </xdr:from>
    <xdr:to>
      <xdr:col>15</xdr:col>
      <xdr:colOff>149225</xdr:colOff>
      <xdr:row>36</xdr:row>
      <xdr:rowOff>128814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113591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117022</xdr:rowOff>
    </xdr:from>
    <xdr:to>
      <xdr:col>11</xdr:col>
      <xdr:colOff>60325</xdr:colOff>
      <xdr:row>36</xdr:row>
      <xdr:rowOff>47172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57349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8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166007</xdr:rowOff>
    </xdr:from>
    <xdr:to>
      <xdr:col>6</xdr:col>
      <xdr:colOff>171450</xdr:colOff>
      <xdr:row>36</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106334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学校情報機器（タブレット等）賃借料等の増加に伴い、経常経費充当一般財源等における物件費充当額は増加している。一方で経常一般財源等は増加しているが、結果として物件費充当一般財源の増加の方が大きく、物件費に係る経常収支比率が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a:t>
          </a:r>
          <a:r>
            <a:rPr kumimoji="1" lang="en-US" altLang="ja-JP" sz="1200">
              <a:latin typeface="ＭＳ Ｐゴシック" panose="020B0600070205080204" pitchFamily="50" charset="-128"/>
              <a:ea typeface="ＭＳ Ｐゴシック" panose="020B0600070205080204" pitchFamily="50" charset="-128"/>
            </a:rPr>
            <a:t>17.6</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今後も事務事業の見直しを行って更なる効率化やコストの縮減を図り、物件費の抑制に努める。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xdr:rowOff>
    </xdr:from>
    <xdr:to>
      <xdr:col>82</xdr:col>
      <xdr:colOff>107950</xdr:colOff>
      <xdr:row>18</xdr:row>
      <xdr:rowOff>18143</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0933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32856</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0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xdr:rowOff>
    </xdr:from>
    <xdr:to>
      <xdr:col>78</xdr:col>
      <xdr:colOff>69850</xdr:colOff>
      <xdr:row>18</xdr:row>
      <xdr:rowOff>148771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4782800" y="3093357"/>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43741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137886</xdr:rowOff>
    </xdr:from>
    <xdr:to>
      <xdr:col>73</xdr:col>
      <xdr:colOff>180975</xdr:colOff>
      <xdr:row>18</xdr:row>
      <xdr:rowOff>148771</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2239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24691</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18</xdr:row>
      <xdr:rowOff>137886</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180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13806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757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138793</xdr:rowOff>
    </xdr:from>
    <xdr:to>
      <xdr:col>82</xdr:col>
      <xdr:colOff>158750</xdr:colOff>
      <xdr:row>18</xdr:row>
      <xdr:rowOff>68943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110870</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02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127907</xdr:rowOff>
    </xdr:from>
    <xdr:to>
      <xdr:col>78</xdr:col>
      <xdr:colOff>120650</xdr:colOff>
      <xdr:row>18</xdr:row>
      <xdr:rowOff>58057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42834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97971</xdr:rowOff>
    </xdr:from>
    <xdr:to>
      <xdr:col>74</xdr:col>
      <xdr:colOff>31750</xdr:colOff>
      <xdr:row>19</xdr:row>
      <xdr:rowOff>28122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840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7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障害者福祉サービスや幼児教育・保育無償化に係る費用などにより扶助費の決算額は増加しているが、幼児教育・保育無償化に係る特定財源の増加により、経常経費充当一般財源等における扶助費充当額は微減となった。一方で経常一般財源等は増加しており、扶助費に係る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ポイント低下し</a:t>
          </a:r>
          <a:r>
            <a:rPr kumimoji="1" lang="en-US" altLang="ja-JP" sz="1100">
              <a:latin typeface="ＭＳ Ｐゴシック" panose="020B0600070205080204" pitchFamily="50" charset="-128"/>
              <a:ea typeface="ＭＳ Ｐゴシック" panose="020B0600070205080204" pitchFamily="50" charset="-128"/>
            </a:rPr>
            <a:t>13.7</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少子高齢化に伴う社会保障費の増加が見込まれることから、「事後対策より事前の予防」の考えのもとに、健康づくりの推進や地域包括ケアシステムの構築などを通じて、扶助費抑制策を継続して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59</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222015"/>
          <a:ext cx="0" cy="1061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25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167822</xdr:rowOff>
    </xdr:from>
    <xdr:to>
      <xdr:col>24</xdr:col>
      <xdr:colOff>114300</xdr:colOff>
      <xdr:row>59</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28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167822</xdr:rowOff>
    </xdr:from>
    <xdr:to>
      <xdr:col>24</xdr:col>
      <xdr:colOff>25400</xdr:colOff>
      <xdr:row>60</xdr:row>
      <xdr:rowOff>78015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2833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2920</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157843</xdr:rowOff>
    </xdr:from>
    <xdr:to>
      <xdr:col>24</xdr:col>
      <xdr:colOff>76200</xdr:colOff>
      <xdr:row>57</xdr:row>
      <xdr:rowOff>87993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78015</xdr:rowOff>
    </xdr:from>
    <xdr:to>
      <xdr:col>19</xdr:col>
      <xdr:colOff>187325</xdr:colOff>
      <xdr:row>60</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10365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100693</xdr:rowOff>
    </xdr:from>
    <xdr:to>
      <xdr:col>20</xdr:col>
      <xdr:colOff>38100</xdr:colOff>
      <xdr:row>58</xdr:row>
      <xdr:rowOff>30843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41020</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64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61685</xdr:rowOff>
    </xdr:from>
    <xdr:to>
      <xdr:col>15</xdr:col>
      <xdr:colOff>98425</xdr:colOff>
      <xdr:row>60</xdr:row>
      <xdr:rowOff>143328</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3486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43543</xdr:rowOff>
    </xdr:from>
    <xdr:to>
      <xdr:col>15</xdr:col>
      <xdr:colOff>149225</xdr:colOff>
      <xdr:row>58</xdr:row>
      <xdr:rowOff>145143</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155320</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29028</xdr:rowOff>
    </xdr:from>
    <xdr:to>
      <xdr:col>11</xdr:col>
      <xdr:colOff>9525</xdr:colOff>
      <xdr:row>60</xdr:row>
      <xdr:rowOff>61685</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10316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117022</xdr:rowOff>
    </xdr:from>
    <xdr:to>
      <xdr:col>24</xdr:col>
      <xdr:colOff>76200</xdr:colOff>
      <xdr:row>60</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25599</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14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92528</xdr:rowOff>
    </xdr:from>
    <xdr:to>
      <xdr:col>15</xdr:col>
      <xdr:colOff>149225</xdr:colOff>
      <xdr:row>61</xdr:row>
      <xdr:rowOff>22678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7455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xdr:rowOff>
    </xdr:from>
    <xdr:to>
      <xdr:col>11</xdr:col>
      <xdr:colOff>60325</xdr:colOff>
      <xdr:row>60</xdr:row>
      <xdr:rowOff>112485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97262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149678</xdr:rowOff>
    </xdr:from>
    <xdr:to>
      <xdr:col>6</xdr:col>
      <xdr:colOff>171450</xdr:colOff>
      <xdr:row>60</xdr:row>
      <xdr:rowOff>79828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64605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維持補修費に充当した基金繰入金の増により、経常経費に充当した特定財源が増加した。その影響によって、経常経費充当一般財源等におけるその他の充当額は減少している。一方で経常一般財源等は増加しており、その他の費用に係る経常収支比率は前年度と比較して</a:t>
          </a:r>
          <a:r>
            <a:rPr kumimoji="1" lang="en-US" altLang="ja-JP" sz="1150">
              <a:latin typeface="ＭＳ Ｐゴシック" panose="020B0600070205080204" pitchFamily="50" charset="-128"/>
              <a:ea typeface="ＭＳ Ｐゴシック" panose="020B0600070205080204" pitchFamily="50" charset="-128"/>
            </a:rPr>
            <a:t>0.6</a:t>
          </a:r>
          <a:r>
            <a:rPr kumimoji="1" lang="ja-JP" altLang="en-US" sz="1150">
              <a:latin typeface="ＭＳ Ｐゴシック" panose="020B0600070205080204" pitchFamily="50" charset="-128"/>
              <a:ea typeface="ＭＳ Ｐゴシック" panose="020B0600070205080204" pitchFamily="50" charset="-128"/>
            </a:rPr>
            <a:t>％低下し</a:t>
          </a:r>
          <a:r>
            <a:rPr kumimoji="1" lang="en-US" altLang="ja-JP" sz="1150">
              <a:latin typeface="ＭＳ Ｐゴシック" panose="020B0600070205080204" pitchFamily="50" charset="-128"/>
              <a:ea typeface="ＭＳ Ｐゴシック" panose="020B0600070205080204" pitchFamily="50" charset="-128"/>
            </a:rPr>
            <a:t>15.8</a:t>
          </a:r>
          <a:r>
            <a:rPr kumimoji="1" lang="ja-JP" altLang="en-US" sz="1150">
              <a:latin typeface="ＭＳ Ｐゴシック" panose="020B0600070205080204" pitchFamily="50" charset="-128"/>
              <a:ea typeface="ＭＳ Ｐゴシック" panose="020B0600070205080204" pitchFamily="50" charset="-128"/>
            </a:rPr>
            <a:t>％となった。</a:t>
          </a:r>
          <a:endParaRPr kumimoji="1" lang="en-US" altLang="ja-JP" sz="1150">
            <a:latin typeface="ＭＳ Ｐゴシック" panose="020B0600070205080204" pitchFamily="50" charset="-128"/>
            <a:ea typeface="ＭＳ Ｐゴシック" panose="020B0600070205080204" pitchFamily="50" charset="-128"/>
          </a:endParaRPr>
        </a:p>
        <a:p>
          <a:r>
            <a:rPr kumimoji="1" lang="ja-JP" altLang="en-US" sz="1150">
              <a:latin typeface="ＭＳ Ｐゴシック" panose="020B0600070205080204" pitchFamily="50" charset="-128"/>
              <a:ea typeface="ＭＳ Ｐゴシック" panose="020B0600070205080204" pitchFamily="50" charset="-128"/>
            </a:rPr>
            <a:t>　近年、繰出金の増加傾向が続いているため、今後は下水道経営戦略に基づく経営基盤強化や特別会計における医療・介護給付費の抑制策を継続することなどにより、普通会計負担額の抑制を図る必要がある。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2383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139899</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167822</xdr:rowOff>
    </xdr:from>
    <xdr:to>
      <xdr:col>82</xdr:col>
      <xdr:colOff>196850</xdr:colOff>
      <xdr:row>61</xdr:row>
      <xdr:rowOff>167822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167822</xdr:rowOff>
    </xdr:from>
    <xdr:to>
      <xdr:col>82</xdr:col>
      <xdr:colOff>107950</xdr:colOff>
      <xdr:row>62</xdr:row>
      <xdr:rowOff>94343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5671800" y="106262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60070</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32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43543</xdr:rowOff>
    </xdr:from>
    <xdr:to>
      <xdr:col>82</xdr:col>
      <xdr:colOff>158750</xdr:colOff>
      <xdr:row>58</xdr:row>
      <xdr:rowOff>145143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62</xdr:row>
      <xdr:rowOff>94343</xdr:rowOff>
    </xdr:from>
    <xdr:to>
      <xdr:col>78</xdr:col>
      <xdr:colOff>69850</xdr:colOff>
      <xdr:row>62</xdr:row>
      <xdr:rowOff>94343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10724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157843</xdr:rowOff>
    </xdr:from>
    <xdr:to>
      <xdr:col>78</xdr:col>
      <xdr:colOff>120650</xdr:colOff>
      <xdr:row>59</xdr:row>
      <xdr:rowOff>87993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98170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87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62</xdr:row>
      <xdr:rowOff>94343</xdr:rowOff>
    </xdr:from>
    <xdr:to>
      <xdr:col>73</xdr:col>
      <xdr:colOff>180975</xdr:colOff>
      <xdr:row>62</xdr:row>
      <xdr:rowOff>94343</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10724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166007</xdr:rowOff>
    </xdr:from>
    <xdr:to>
      <xdr:col>74</xdr:col>
      <xdr:colOff>31750</xdr:colOff>
      <xdr:row>60</xdr:row>
      <xdr:rowOff>96157</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106334</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5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62</xdr:row>
      <xdr:rowOff>94343</xdr:rowOff>
    </xdr:from>
    <xdr:to>
      <xdr:col>69</xdr:col>
      <xdr:colOff>92075</xdr:colOff>
      <xdr:row>62</xdr:row>
      <xdr:rowOff>110672</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107242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100693</xdr:rowOff>
    </xdr:from>
    <xdr:to>
      <xdr:col>69</xdr:col>
      <xdr:colOff>142875</xdr:colOff>
      <xdr:row>60</xdr:row>
      <xdr:rowOff>30843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41020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117022</xdr:rowOff>
    </xdr:from>
    <xdr:to>
      <xdr:col>65</xdr:col>
      <xdr:colOff>53975</xdr:colOff>
      <xdr:row>60</xdr:row>
      <xdr:rowOff>47172</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57349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117022</xdr:rowOff>
    </xdr:from>
    <xdr:to>
      <xdr:col>82</xdr:col>
      <xdr:colOff>158750</xdr:colOff>
      <xdr:row>62</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61</xdr:row>
      <xdr:rowOff>25599</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62</xdr:row>
      <xdr:rowOff>43543</xdr:rowOff>
    </xdr:from>
    <xdr:to>
      <xdr:col>78</xdr:col>
      <xdr:colOff>120650</xdr:colOff>
      <xdr:row>62</xdr:row>
      <xdr:rowOff>145143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62</xdr:row>
      <xdr:rowOff>129920</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1075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62</xdr:row>
      <xdr:rowOff>43543</xdr:rowOff>
    </xdr:from>
    <xdr:to>
      <xdr:col>74</xdr:col>
      <xdr:colOff>31750</xdr:colOff>
      <xdr:row>62</xdr:row>
      <xdr:rowOff>145143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129920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107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62</xdr:row>
      <xdr:rowOff>43543</xdr:rowOff>
    </xdr:from>
    <xdr:to>
      <xdr:col>69</xdr:col>
      <xdr:colOff>142875</xdr:colOff>
      <xdr:row>62</xdr:row>
      <xdr:rowOff>145143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1067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129920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107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62</xdr:row>
      <xdr:rowOff>59872</xdr:rowOff>
    </xdr:from>
    <xdr:to>
      <xdr:col>65</xdr:col>
      <xdr:colOff>53975</xdr:colOff>
      <xdr:row>62</xdr:row>
      <xdr:rowOff>161472</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1068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146249</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1077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一部事務組合等への負担金が減少したことにより、経常経費充当一般財源等における補助費充当額は減少している。一方で経常一般財源等は増加しており、補助費等に係る経常収支比率は前年度と比較して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ポイント低下し</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今後も各種補助金の見直しや、一部事務組合の経営基盤の強化や持続可能な事業運営により、負担金の適正化を図る。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43180</xdr:rowOff>
    </xdr:from>
    <xdr:to>
      <xdr:col>82</xdr:col>
      <xdr:colOff>107950</xdr:colOff>
      <xdr:row>34</xdr:row>
      <xdr:rowOff>111760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58724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66040</xdr:rowOff>
    </xdr:from>
    <xdr:to>
      <xdr:col>78</xdr:col>
      <xdr:colOff>69850</xdr:colOff>
      <xdr:row>34</xdr:row>
      <xdr:rowOff>111760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4782800" y="5895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66040</xdr:rowOff>
    </xdr:from>
    <xdr:to>
      <xdr:col>73</xdr:col>
      <xdr:colOff>180975</xdr:colOff>
      <xdr:row>35</xdr:row>
      <xdr:rowOff>1270</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58953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111760</xdr:rowOff>
    </xdr:from>
    <xdr:to>
      <xdr:col>69</xdr:col>
      <xdr:colOff>92075</xdr:colOff>
      <xdr:row>35</xdr:row>
      <xdr:rowOff>1270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a:off x="13004800" y="5941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163830</xdr:rowOff>
    </xdr:from>
    <xdr:to>
      <xdr:col>82</xdr:col>
      <xdr:colOff>158750</xdr:colOff>
      <xdr:row>34</xdr:row>
      <xdr:rowOff>93980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8907</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60960</xdr:rowOff>
    </xdr:from>
    <xdr:to>
      <xdr:col>78</xdr:col>
      <xdr:colOff>120650</xdr:colOff>
      <xdr:row>34</xdr:row>
      <xdr:rowOff>162560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1287</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565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xdr:rowOff>
    </xdr:from>
    <xdr:to>
      <xdr:col>74</xdr:col>
      <xdr:colOff>31750</xdr:colOff>
      <xdr:row>34</xdr:row>
      <xdr:rowOff>116840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127017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121920</xdr:rowOff>
    </xdr:from>
    <xdr:to>
      <xdr:col>69</xdr:col>
      <xdr:colOff>142875</xdr:colOff>
      <xdr:row>35</xdr:row>
      <xdr:rowOff>52070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経常経費充当一般財源等における公債費充当額は、小中一貫校整備に係る起債の償還が開始したこと等により前年度と比較して増加している。一方で経常一般財源等は増加しており、結果として公債費に係る経常収支比率は前年度と同率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従前より市債残高の圧縮を図ってきたため、類似団体内で上位にあり、全国平均も大きく下回っている。今後は小中一貫校整備などに係る借入の据置期間終了により公債費の増加が見込まれるが、引き続き計画的な借入を行い、公債費負担の適正化に努める。</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73660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2760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111760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3098800" y="12760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134620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2799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134620</xdr:rowOff>
    </xdr:from>
    <xdr:to>
      <xdr:col>11</xdr:col>
      <xdr:colOff>9525</xdr:colOff>
      <xdr:row>74</xdr:row>
      <xdr:rowOff>142240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90188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22860</xdr:rowOff>
    </xdr:from>
    <xdr:to>
      <xdr:col>24</xdr:col>
      <xdr:colOff>76200</xdr:colOff>
      <xdr:row>74</xdr:row>
      <xdr:rowOff>124460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39387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経常経費充当一般財源等における公債費以外の充当額は減少している。一方で経常一般財源等は増加しており、公債費以外に係る経常収支比率は前年度と比較して</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ポイント低下し</a:t>
          </a:r>
          <a:r>
            <a:rPr kumimoji="1" lang="en-US" altLang="ja-JP" sz="1200">
              <a:latin typeface="ＭＳ Ｐゴシック" panose="020B0600070205080204" pitchFamily="50" charset="-128"/>
              <a:ea typeface="ＭＳ Ｐゴシック" panose="020B0600070205080204" pitchFamily="50" charset="-128"/>
            </a:rPr>
            <a:t>75.8%</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今後とも企業誘致や定住人口の維持・増加に資する取組みを進めることで経常一般財源を確保するとともに、行財政改革の取組みにより経常経費充当一般財源を抑制することで、財政構造の弾力性向上を図る。</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44704</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5671800" y="1330807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60723</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2919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44704</xdr:rowOff>
    </xdr:from>
    <xdr:to>
      <xdr:col>78</xdr:col>
      <xdr:colOff>69850</xdr:colOff>
      <xdr:row>78</xdr:row>
      <xdr:rowOff>127000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4178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140715</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5001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140715</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46809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27703</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165354</xdr:rowOff>
    </xdr:from>
    <xdr:to>
      <xdr:col>78</xdr:col>
      <xdr:colOff>120650</xdr:colOff>
      <xdr:row>78</xdr:row>
      <xdr:rowOff>95504</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80281</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130662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6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120485</xdr:rowOff>
    </xdr:from>
    <xdr:to>
      <xdr:col>29</xdr:col>
      <xdr:colOff>127000</xdr:colOff>
      <xdr:row>18</xdr:row>
      <xdr:rowOff>137973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54210"/>
          <a:ext cx="647700" cy="1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119683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9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137973</xdr:rowOff>
    </xdr:from>
    <xdr:to>
      <xdr:col>26</xdr:col>
      <xdr:colOff>50800</xdr:colOff>
      <xdr:row>19</xdr:row>
      <xdr:rowOff>31312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71698"/>
          <a:ext cx="698500" cy="64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104233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2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31312</xdr:rowOff>
    </xdr:from>
    <xdr:to>
      <xdr:col>22</xdr:col>
      <xdr:colOff>114300</xdr:colOff>
      <xdr:row>19</xdr:row>
      <xdr:rowOff>43733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36487"/>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125341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43733</xdr:rowOff>
    </xdr:from>
    <xdr:to>
      <xdr:col>18</xdr:col>
      <xdr:colOff>177800</xdr:colOff>
      <xdr:row>19</xdr:row>
      <xdr:rowOff>65487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348908"/>
          <a:ext cx="698500" cy="2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164717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167765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69685</xdr:rowOff>
    </xdr:from>
    <xdr:to>
      <xdr:col>29</xdr:col>
      <xdr:colOff>177800</xdr:colOff>
      <xdr:row>18</xdr:row>
      <xdr:rowOff>171285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03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149712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87173</xdr:rowOff>
    </xdr:from>
    <xdr:to>
      <xdr:col>26</xdr:col>
      <xdr:colOff>101600</xdr:colOff>
      <xdr:row>19</xdr:row>
      <xdr:rowOff>17323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20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07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151962</xdr:rowOff>
    </xdr:from>
    <xdr:to>
      <xdr:col>22</xdr:col>
      <xdr:colOff>165100</xdr:colOff>
      <xdr:row>19</xdr:row>
      <xdr:rowOff>82112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85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66889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7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164383</xdr:rowOff>
    </xdr:from>
    <xdr:to>
      <xdr:col>19</xdr:col>
      <xdr:colOff>38100</xdr:colOff>
      <xdr:row>19</xdr:row>
      <xdr:rowOff>94533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98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79310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14687</xdr:rowOff>
    </xdr:from>
    <xdr:to>
      <xdr:col>15</xdr:col>
      <xdr:colOff>101600</xdr:colOff>
      <xdr:row>19</xdr:row>
      <xdr:rowOff>116287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19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101064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0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81262</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4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42007</xdr:rowOff>
    </xdr:from>
    <xdr:to>
      <xdr:col>29</xdr:col>
      <xdr:colOff>127000</xdr:colOff>
      <xdr:row>38</xdr:row>
      <xdr:rowOff>71085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166707"/>
          <a:ext cx="647700" cy="371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172828</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42007</xdr:rowOff>
    </xdr:from>
    <xdr:to>
      <xdr:col>26</xdr:col>
      <xdr:colOff>50800</xdr:colOff>
      <xdr:row>37</xdr:row>
      <xdr:rowOff>166639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166707"/>
          <a:ext cx="698500" cy="1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129227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166639</xdr:rowOff>
    </xdr:from>
    <xdr:to>
      <xdr:col>22</xdr:col>
      <xdr:colOff>114300</xdr:colOff>
      <xdr:row>37</xdr:row>
      <xdr:rowOff>302291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291339"/>
          <a:ext cx="698500" cy="135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139743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221869</xdr:rowOff>
    </xdr:from>
    <xdr:to>
      <xdr:col>18</xdr:col>
      <xdr:colOff>177800</xdr:colOff>
      <xdr:row>37</xdr:row>
      <xdr:rowOff>302291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346569"/>
          <a:ext cx="698500" cy="80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176730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8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144680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20285</xdr:rowOff>
    </xdr:from>
    <xdr:to>
      <xdr:col>29</xdr:col>
      <xdr:colOff>177800</xdr:colOff>
      <xdr:row>38</xdr:row>
      <xdr:rowOff>121885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487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271762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39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162657</xdr:rowOff>
    </xdr:from>
    <xdr:to>
      <xdr:col>26</xdr:col>
      <xdr:colOff>101600</xdr:colOff>
      <xdr:row>37</xdr:row>
      <xdr:rowOff>92807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15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77584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20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115839</xdr:rowOff>
    </xdr:from>
    <xdr:to>
      <xdr:col>22</xdr:col>
      <xdr:colOff>165100</xdr:colOff>
      <xdr:row>37</xdr:row>
      <xdr:rowOff>217439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40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202216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2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251491</xdr:rowOff>
    </xdr:from>
    <xdr:to>
      <xdr:col>19</xdr:col>
      <xdr:colOff>38100</xdr:colOff>
      <xdr:row>38</xdr:row>
      <xdr:rowOff>10191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376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337868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62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171069</xdr:rowOff>
    </xdr:from>
    <xdr:to>
      <xdr:col>15</xdr:col>
      <xdr:colOff>101600</xdr:colOff>
      <xdr:row>37</xdr:row>
      <xdr:rowOff>272669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95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257446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82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128,753
124,435
111.40
49,027,186
46,130,830
2,290,284
26,226,034
25,762,320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146525</xdr:rowOff>
    </xdr:from>
    <xdr:to>
      <xdr:col>24</xdr:col>
      <xdr:colOff>62865</xdr:colOff>
      <xdr:row>37</xdr:row>
      <xdr:rowOff>126768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18575"/>
          <a:ext cx="1270" cy="135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130594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47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126768</xdr:rowOff>
    </xdr:from>
    <xdr:to>
      <xdr:col>24</xdr:col>
      <xdr:colOff>152400</xdr:colOff>
      <xdr:row>37</xdr:row>
      <xdr:rowOff>126768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47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93202</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146525</xdr:rowOff>
    </xdr:from>
    <xdr:to>
      <xdr:col>24</xdr:col>
      <xdr:colOff>152400</xdr:colOff>
      <xdr:row>29</xdr:row>
      <xdr:rowOff>146525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1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254</xdr:rowOff>
    </xdr:from>
    <xdr:to>
      <xdr:col>24</xdr:col>
      <xdr:colOff>63500</xdr:colOff>
      <xdr:row>37</xdr:row>
      <xdr:rowOff>20273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43904"/>
          <a:ext cx="838200" cy="2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71576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294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48699</xdr:rowOff>
    </xdr:from>
    <xdr:to>
      <xdr:col>24</xdr:col>
      <xdr:colOff>114300</xdr:colOff>
      <xdr:row>34</xdr:row>
      <xdr:rowOff>150299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7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20273</xdr:rowOff>
    </xdr:from>
    <xdr:to>
      <xdr:col>19</xdr:col>
      <xdr:colOff>177800</xdr:colOff>
      <xdr:row>38</xdr:row>
      <xdr:rowOff>60865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63923"/>
          <a:ext cx="889000" cy="21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142947</xdr:rowOff>
    </xdr:from>
    <xdr:to>
      <xdr:col>20</xdr:col>
      <xdr:colOff>38100</xdr:colOff>
      <xdr:row>35</xdr:row>
      <xdr:rowOff>73097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89624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4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60865</xdr:rowOff>
    </xdr:from>
    <xdr:to>
      <xdr:col>15</xdr:col>
      <xdr:colOff>50800</xdr:colOff>
      <xdr:row>38</xdr:row>
      <xdr:rowOff>127095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75965"/>
          <a:ext cx="889000" cy="6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17936</xdr:rowOff>
    </xdr:from>
    <xdr:to>
      <xdr:col>15</xdr:col>
      <xdr:colOff>101600</xdr:colOff>
      <xdr:row>36</xdr:row>
      <xdr:rowOff>119536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136063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127095</xdr:rowOff>
    </xdr:from>
    <xdr:to>
      <xdr:col>10</xdr:col>
      <xdr:colOff>114300</xdr:colOff>
      <xdr:row>38</xdr:row>
      <xdr:rowOff>130556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42195"/>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38641</xdr:rowOff>
    </xdr:from>
    <xdr:to>
      <xdr:col>10</xdr:col>
      <xdr:colOff>165100</xdr:colOff>
      <xdr:row>36</xdr:row>
      <xdr:rowOff>140241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156768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35538</xdr:rowOff>
    </xdr:from>
    <xdr:to>
      <xdr:col>6</xdr:col>
      <xdr:colOff>38100</xdr:colOff>
      <xdr:row>36</xdr:row>
      <xdr:rowOff>137138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153665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120904</xdr:rowOff>
    </xdr:from>
    <xdr:to>
      <xdr:col>24</xdr:col>
      <xdr:colOff>114300</xdr:colOff>
      <xdr:row>37</xdr:row>
      <xdr:rowOff>51054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35831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140923</xdr:rowOff>
    </xdr:from>
    <xdr:to>
      <xdr:col>20</xdr:col>
      <xdr:colOff>38100</xdr:colOff>
      <xdr:row>37</xdr:row>
      <xdr:rowOff>71073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62200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4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10065</xdr:rowOff>
    </xdr:from>
    <xdr:to>
      <xdr:col>15</xdr:col>
      <xdr:colOff>101600</xdr:colOff>
      <xdr:row>38</xdr:row>
      <xdr:rowOff>111665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102792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1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76295</xdr:rowOff>
    </xdr:from>
    <xdr:to>
      <xdr:col>10</xdr:col>
      <xdr:colOff>165100</xdr:colOff>
      <xdr:row>39</xdr:row>
      <xdr:rowOff>6445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169022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8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79756</xdr:rowOff>
    </xdr:from>
    <xdr:to>
      <xdr:col>6</xdr:col>
      <xdr:colOff>38100</xdr:colOff>
      <xdr:row>39</xdr:row>
      <xdr:rowOff>9906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1033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8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119452</xdr:rowOff>
    </xdr:from>
    <xdr:to>
      <xdr:col>24</xdr:col>
      <xdr:colOff>63500</xdr:colOff>
      <xdr:row>58</xdr:row>
      <xdr:rowOff>62630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20652"/>
          <a:ext cx="838200" cy="2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152827</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39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152143</xdr:rowOff>
    </xdr:from>
    <xdr:to>
      <xdr:col>19</xdr:col>
      <xdr:colOff>177800</xdr:colOff>
      <xdr:row>58</xdr:row>
      <xdr:rowOff>62630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24793"/>
          <a:ext cx="889000" cy="8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152143</xdr:rowOff>
    </xdr:from>
    <xdr:to>
      <xdr:col>15</xdr:col>
      <xdr:colOff>50800</xdr:colOff>
      <xdr:row>58</xdr:row>
      <xdr:rowOff>18575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2479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58437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18575</xdr:rowOff>
    </xdr:from>
    <xdr:to>
      <xdr:col>10</xdr:col>
      <xdr:colOff>114300</xdr:colOff>
      <xdr:row>58</xdr:row>
      <xdr:rowOff>64883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62675"/>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154580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1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68652</xdr:rowOff>
    </xdr:from>
    <xdr:to>
      <xdr:col>24</xdr:col>
      <xdr:colOff>114300</xdr:colOff>
      <xdr:row>56</xdr:row>
      <xdr:rowOff>170252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47079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11830</xdr:rowOff>
    </xdr:from>
    <xdr:to>
      <xdr:col>20</xdr:col>
      <xdr:colOff>38100</xdr:colOff>
      <xdr:row>58</xdr:row>
      <xdr:rowOff>113430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104557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101343</xdr:rowOff>
    </xdr:from>
    <xdr:to>
      <xdr:col>15</xdr:col>
      <xdr:colOff>101600</xdr:colOff>
      <xdr:row>58</xdr:row>
      <xdr:rowOff>31493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7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22620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6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139225</xdr:rowOff>
    </xdr:from>
    <xdr:to>
      <xdr:col>10</xdr:col>
      <xdr:colOff>165100</xdr:colOff>
      <xdr:row>58</xdr:row>
      <xdr:rowOff>69375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14083</xdr:rowOff>
    </xdr:from>
    <xdr:to>
      <xdr:col>6</xdr:col>
      <xdr:colOff>38100</xdr:colOff>
      <xdr:row>58</xdr:row>
      <xdr:rowOff>115683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106810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5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42273</xdr:rowOff>
    </xdr:from>
    <xdr:to>
      <xdr:col>24</xdr:col>
      <xdr:colOff>63500</xdr:colOff>
      <xdr:row>76</xdr:row>
      <xdr:rowOff>81897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072473"/>
          <a:ext cx="8382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81897</xdr:rowOff>
    </xdr:from>
    <xdr:to>
      <xdr:col>19</xdr:col>
      <xdr:colOff>177800</xdr:colOff>
      <xdr:row>77</xdr:row>
      <xdr:rowOff>38790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908300" y="13112097"/>
          <a:ext cx="889000" cy="12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157662</xdr:rowOff>
    </xdr:from>
    <xdr:to>
      <xdr:col>15</xdr:col>
      <xdr:colOff>50800</xdr:colOff>
      <xdr:row>77</xdr:row>
      <xdr:rowOff>38790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18786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60832</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1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157662</xdr:rowOff>
    </xdr:from>
    <xdr:to>
      <xdr:col>10</xdr:col>
      <xdr:colOff>114300</xdr:colOff>
      <xdr:row>77</xdr:row>
      <xdr:rowOff>34544</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187862"/>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46462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29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56804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1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162923</xdr:rowOff>
    </xdr:from>
    <xdr:to>
      <xdr:col>24</xdr:col>
      <xdr:colOff>114300</xdr:colOff>
      <xdr:row>76</xdr:row>
      <xdr:rowOff>93073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02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14350</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87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31097</xdr:rowOff>
    </xdr:from>
    <xdr:to>
      <xdr:col>20</xdr:col>
      <xdr:colOff>38100</xdr:colOff>
      <xdr:row>76</xdr:row>
      <xdr:rowOff>132697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149224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83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159440</xdr:rowOff>
    </xdr:from>
    <xdr:to>
      <xdr:col>15</xdr:col>
      <xdr:colOff>101600</xdr:colOff>
      <xdr:row>77</xdr:row>
      <xdr:rowOff>89590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18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80717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28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106862</xdr:rowOff>
    </xdr:from>
    <xdr:to>
      <xdr:col>10</xdr:col>
      <xdr:colOff>165100</xdr:colOff>
      <xdr:row>77</xdr:row>
      <xdr:rowOff>37012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13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28139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2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155194</xdr:rowOff>
    </xdr:from>
    <xdr:to>
      <xdr:col>6</xdr:col>
      <xdr:colOff>38100</xdr:colOff>
      <xdr:row>77</xdr:row>
      <xdr:rowOff>85344</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1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76471</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2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82569</xdr:rowOff>
    </xdr:from>
    <xdr:to>
      <xdr:col>24</xdr:col>
      <xdr:colOff>62865</xdr:colOff>
      <xdr:row>95</xdr:row>
      <xdr:rowOff>45402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684519"/>
          <a:ext cx="1270" cy="64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49229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33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45402</xdr:rowOff>
    </xdr:from>
    <xdr:to>
      <xdr:col>24</xdr:col>
      <xdr:colOff>152400</xdr:colOff>
      <xdr:row>95</xdr:row>
      <xdr:rowOff>45402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33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29246</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4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82569</xdr:rowOff>
    </xdr:from>
    <xdr:to>
      <xdr:col>24</xdr:col>
      <xdr:colOff>152400</xdr:colOff>
      <xdr:row>91</xdr:row>
      <xdr:rowOff>82569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6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138937</xdr:rowOff>
    </xdr:from>
    <xdr:to>
      <xdr:col>24</xdr:col>
      <xdr:colOff>63500</xdr:colOff>
      <xdr:row>97</xdr:row>
      <xdr:rowOff>66320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255237"/>
          <a:ext cx="838200" cy="4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42893</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58162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20016</xdr:rowOff>
    </xdr:from>
    <xdr:to>
      <xdr:col>24</xdr:col>
      <xdr:colOff>114300</xdr:colOff>
      <xdr:row>93</xdr:row>
      <xdr:rowOff>121616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596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66320</xdr:rowOff>
    </xdr:from>
    <xdr:to>
      <xdr:col>19</xdr:col>
      <xdr:colOff>177800</xdr:colOff>
      <xdr:row>97</xdr:row>
      <xdr:rowOff>99637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96970"/>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126428</xdr:rowOff>
    </xdr:from>
    <xdr:to>
      <xdr:col>20</xdr:col>
      <xdr:colOff>38100</xdr:colOff>
      <xdr:row>96</xdr:row>
      <xdr:rowOff>56578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41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73105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1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99637</xdr:rowOff>
    </xdr:from>
    <xdr:to>
      <xdr:col>15</xdr:col>
      <xdr:colOff>50800</xdr:colOff>
      <xdr:row>98</xdr:row>
      <xdr:rowOff>12064</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30287"/>
          <a:ext cx="889000" cy="8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27997</xdr:rowOff>
    </xdr:from>
    <xdr:to>
      <xdr:col>15</xdr:col>
      <xdr:colOff>101600</xdr:colOff>
      <xdr:row>96</xdr:row>
      <xdr:rowOff>129597</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48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146124</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2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12064</xdr:rowOff>
    </xdr:from>
    <xdr:to>
      <xdr:col>10</xdr:col>
      <xdr:colOff>114300</xdr:colOff>
      <xdr:row>98</xdr:row>
      <xdr:rowOff>41517</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14164"/>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131133</xdr:rowOff>
    </xdr:from>
    <xdr:to>
      <xdr:col>10</xdr:col>
      <xdr:colOff>165100</xdr:colOff>
      <xdr:row>97</xdr:row>
      <xdr:rowOff>61283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9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77810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36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129342</xdr:rowOff>
    </xdr:from>
    <xdr:to>
      <xdr:col>6</xdr:col>
      <xdr:colOff>38100</xdr:colOff>
      <xdr:row>97</xdr:row>
      <xdr:rowOff>59492</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88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76019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6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88137</xdr:rowOff>
    </xdr:from>
    <xdr:to>
      <xdr:col>24</xdr:col>
      <xdr:colOff>114300</xdr:colOff>
      <xdr:row>95</xdr:row>
      <xdr:rowOff>18287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2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3064</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119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15520</xdr:rowOff>
    </xdr:from>
    <xdr:to>
      <xdr:col>20</xdr:col>
      <xdr:colOff>38100</xdr:colOff>
      <xdr:row>97</xdr:row>
      <xdr:rowOff>117120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64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108247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73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48837</xdr:rowOff>
    </xdr:from>
    <xdr:to>
      <xdr:col>15</xdr:col>
      <xdr:colOff>101600</xdr:colOff>
      <xdr:row>97</xdr:row>
      <xdr:rowOff>150437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7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141564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77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132714</xdr:rowOff>
    </xdr:from>
    <xdr:to>
      <xdr:col>10</xdr:col>
      <xdr:colOff>165100</xdr:colOff>
      <xdr:row>98</xdr:row>
      <xdr:rowOff>62864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53991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5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162167</xdr:rowOff>
    </xdr:from>
    <xdr:to>
      <xdr:col>6</xdr:col>
      <xdr:colOff>38100</xdr:colOff>
      <xdr:row>98</xdr:row>
      <xdr:rowOff>92317</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83444</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88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148263</xdr:rowOff>
    </xdr:from>
    <xdr:to>
      <xdr:col>55</xdr:col>
      <xdr:colOff>0</xdr:colOff>
      <xdr:row>37</xdr:row>
      <xdr:rowOff>136911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977563"/>
          <a:ext cx="838200" cy="50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148263</xdr:rowOff>
    </xdr:from>
    <xdr:to>
      <xdr:col>50</xdr:col>
      <xdr:colOff>114300</xdr:colOff>
      <xdr:row>37</xdr:row>
      <xdr:rowOff>168307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977563"/>
          <a:ext cx="889000" cy="53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32980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6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168307</xdr:rowOff>
    </xdr:from>
    <xdr:to>
      <xdr:col>45</xdr:col>
      <xdr:colOff>177800</xdr:colOff>
      <xdr:row>38</xdr:row>
      <xdr:rowOff>3002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1957"/>
          <a:ext cx="889000" cy="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3002</xdr:rowOff>
    </xdr:from>
    <xdr:to>
      <xdr:col>41</xdr:col>
      <xdr:colOff>50800</xdr:colOff>
      <xdr:row>38</xdr:row>
      <xdr:rowOff>7729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18102"/>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97463</xdr:rowOff>
    </xdr:from>
    <xdr:to>
      <xdr:col>50</xdr:col>
      <xdr:colOff>165100</xdr:colOff>
      <xdr:row>35</xdr:row>
      <xdr:rowOff>27613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9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18740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019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117507</xdr:rowOff>
    </xdr:from>
    <xdr:to>
      <xdr:col>46</xdr:col>
      <xdr:colOff>38100</xdr:colOff>
      <xdr:row>38</xdr:row>
      <xdr:rowOff>47658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611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38784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123652</xdr:rowOff>
    </xdr:from>
    <xdr:to>
      <xdr:col>41</xdr:col>
      <xdr:colOff>101600</xdr:colOff>
      <xdr:row>38</xdr:row>
      <xdr:rowOff>53801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67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44929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6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128379</xdr:rowOff>
    </xdr:from>
    <xdr:to>
      <xdr:col>36</xdr:col>
      <xdr:colOff>165100</xdr:colOff>
      <xdr:row>38</xdr:row>
      <xdr:rowOff>58530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720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49656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64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161126</xdr:rowOff>
    </xdr:from>
    <xdr:to>
      <xdr:col>55</xdr:col>
      <xdr:colOff>0</xdr:colOff>
      <xdr:row>57</xdr:row>
      <xdr:rowOff>11461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62326"/>
          <a:ext cx="838200" cy="2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154484</xdr:rowOff>
    </xdr:from>
    <xdr:to>
      <xdr:col>50</xdr:col>
      <xdr:colOff>114300</xdr:colOff>
      <xdr:row>56</xdr:row>
      <xdr:rowOff>161126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584234"/>
          <a:ext cx="889000" cy="17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154484</xdr:rowOff>
    </xdr:from>
    <xdr:to>
      <xdr:col>45</xdr:col>
      <xdr:colOff>177800</xdr:colOff>
      <xdr:row>57</xdr:row>
      <xdr:rowOff>41511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584234"/>
          <a:ext cx="889000" cy="2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41511</xdr:rowOff>
    </xdr:from>
    <xdr:to>
      <xdr:col>41</xdr:col>
      <xdr:colOff>50800</xdr:colOff>
      <xdr:row>57</xdr:row>
      <xdr:rowOff>104307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14161"/>
          <a:ext cx="8890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170439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2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136687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132111</xdr:rowOff>
    </xdr:from>
    <xdr:to>
      <xdr:col>55</xdr:col>
      <xdr:colOff>50800</xdr:colOff>
      <xdr:row>57</xdr:row>
      <xdr:rowOff>62261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3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47038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4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110326</xdr:rowOff>
    </xdr:from>
    <xdr:to>
      <xdr:col>50</xdr:col>
      <xdr:colOff>165100</xdr:colOff>
      <xdr:row>57</xdr:row>
      <xdr:rowOff>40476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1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31603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0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103684</xdr:rowOff>
    </xdr:from>
    <xdr:to>
      <xdr:col>46</xdr:col>
      <xdr:colOff>38100</xdr:colOff>
      <xdr:row>56</xdr:row>
      <xdr:rowOff>33834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53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50361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30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162161</xdr:rowOff>
    </xdr:from>
    <xdr:to>
      <xdr:col>41</xdr:col>
      <xdr:colOff>101600</xdr:colOff>
      <xdr:row>57</xdr:row>
      <xdr:rowOff>92311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83438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5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53507</xdr:rowOff>
    </xdr:from>
    <xdr:to>
      <xdr:col>36</xdr:col>
      <xdr:colOff>165100</xdr:colOff>
      <xdr:row>57</xdr:row>
      <xdr:rowOff>155107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146234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1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33294</xdr:rowOff>
    </xdr:from>
    <xdr:to>
      <xdr:col>55</xdr:col>
      <xdr:colOff>0</xdr:colOff>
      <xdr:row>79</xdr:row>
      <xdr:rowOff>38088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77844"/>
          <a:ext cx="838200" cy="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21872</xdr:rowOff>
    </xdr:from>
    <xdr:to>
      <xdr:col>50</xdr:col>
      <xdr:colOff>114300</xdr:colOff>
      <xdr:row>79</xdr:row>
      <xdr:rowOff>33294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66422"/>
          <a:ext cx="889000" cy="1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113258</xdr:rowOff>
    </xdr:from>
    <xdr:to>
      <xdr:col>45</xdr:col>
      <xdr:colOff>177800</xdr:colOff>
      <xdr:row>79</xdr:row>
      <xdr:rowOff>21872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86358"/>
          <a:ext cx="889000" cy="8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113258</xdr:rowOff>
    </xdr:from>
    <xdr:to>
      <xdr:col>41</xdr:col>
      <xdr:colOff>50800</xdr:colOff>
      <xdr:row>79</xdr:row>
      <xdr:rowOff>22817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86358"/>
          <a:ext cx="889000" cy="8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160214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53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33810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3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158738</xdr:rowOff>
    </xdr:from>
    <xdr:to>
      <xdr:col>55</xdr:col>
      <xdr:colOff>50800</xdr:colOff>
      <xdr:row>79</xdr:row>
      <xdr:rowOff>88888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73665</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153944</xdr:rowOff>
    </xdr:from>
    <xdr:to>
      <xdr:col>50</xdr:col>
      <xdr:colOff>165100</xdr:colOff>
      <xdr:row>79</xdr:row>
      <xdr:rowOff>84094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2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75221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1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142522</xdr:rowOff>
    </xdr:from>
    <xdr:to>
      <xdr:col>46</xdr:col>
      <xdr:colOff>38100</xdr:colOff>
      <xdr:row>79</xdr:row>
      <xdr:rowOff>72672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63799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62458</xdr:rowOff>
    </xdr:from>
    <xdr:to>
      <xdr:col>41</xdr:col>
      <xdr:colOff>101600</xdr:colOff>
      <xdr:row>78</xdr:row>
      <xdr:rowOff>164058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9135</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210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143467</xdr:rowOff>
    </xdr:from>
    <xdr:to>
      <xdr:col>36</xdr:col>
      <xdr:colOff>165100</xdr:colOff>
      <xdr:row>79</xdr:row>
      <xdr:rowOff>73617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64744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26566</xdr:rowOff>
    </xdr:from>
    <xdr:to>
      <xdr:col>54</xdr:col>
      <xdr:colOff>189865</xdr:colOff>
      <xdr:row>97</xdr:row>
      <xdr:rowOff>165350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57066"/>
          <a:ext cx="1270" cy="1338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169177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7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165350</xdr:rowOff>
    </xdr:from>
    <xdr:to>
      <xdr:col>55</xdr:col>
      <xdr:colOff>88900</xdr:colOff>
      <xdr:row>97</xdr:row>
      <xdr:rowOff>165350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79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144693</xdr:rowOff>
    </xdr:from>
    <xdr:ext cx="534377"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26566</xdr:rowOff>
    </xdr:from>
    <xdr:to>
      <xdr:col>55</xdr:col>
      <xdr:colOff>88900</xdr:colOff>
      <xdr:row>90</xdr:row>
      <xdr:rowOff>26566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57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150535</xdr:rowOff>
    </xdr:from>
    <xdr:to>
      <xdr:col>55</xdr:col>
      <xdr:colOff>0</xdr:colOff>
      <xdr:row>95</xdr:row>
      <xdr:rowOff>80744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266835"/>
          <a:ext cx="838200" cy="10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13524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129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162097</xdr:rowOff>
    </xdr:from>
    <xdr:to>
      <xdr:col>55</xdr:col>
      <xdr:colOff>50800</xdr:colOff>
      <xdr:row>95</xdr:row>
      <xdr:rowOff>92247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2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111925</xdr:rowOff>
    </xdr:from>
    <xdr:to>
      <xdr:col>50</xdr:col>
      <xdr:colOff>114300</xdr:colOff>
      <xdr:row>94</xdr:row>
      <xdr:rowOff>150535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542425"/>
          <a:ext cx="889000" cy="72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52301</xdr:rowOff>
    </xdr:from>
    <xdr:to>
      <xdr:col>50</xdr:col>
      <xdr:colOff>165100</xdr:colOff>
      <xdr:row>94</xdr:row>
      <xdr:rowOff>153901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16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170428</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594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111925</xdr:rowOff>
    </xdr:from>
    <xdr:to>
      <xdr:col>45</xdr:col>
      <xdr:colOff>177800</xdr:colOff>
      <xdr:row>97</xdr:row>
      <xdr:rowOff>61610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542425"/>
          <a:ext cx="889000" cy="11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147582</xdr:rowOff>
    </xdr:from>
    <xdr:to>
      <xdr:col>46</xdr:col>
      <xdr:colOff>38100</xdr:colOff>
      <xdr:row>95</xdr:row>
      <xdr:rowOff>77732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26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68859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5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61610</xdr:rowOff>
    </xdr:from>
    <xdr:to>
      <xdr:col>41</xdr:col>
      <xdr:colOff>50800</xdr:colOff>
      <xdr:row>97</xdr:row>
      <xdr:rowOff>86162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692260"/>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84945</xdr:rowOff>
    </xdr:from>
    <xdr:to>
      <xdr:col>41</xdr:col>
      <xdr:colOff>101600</xdr:colOff>
      <xdr:row>96</xdr:row>
      <xdr:rowOff>15095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37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31622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4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31133</xdr:rowOff>
    </xdr:from>
    <xdr:to>
      <xdr:col>36</xdr:col>
      <xdr:colOff>165100</xdr:colOff>
      <xdr:row>94</xdr:row>
      <xdr:rowOff>132733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149260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592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29944</xdr:rowOff>
    </xdr:from>
    <xdr:to>
      <xdr:col>55</xdr:col>
      <xdr:colOff>50800</xdr:colOff>
      <xdr:row>95</xdr:row>
      <xdr:rowOff>131544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1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8371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29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99735</xdr:rowOff>
    </xdr:from>
    <xdr:to>
      <xdr:col>50</xdr:col>
      <xdr:colOff>165100</xdr:colOff>
      <xdr:row>95</xdr:row>
      <xdr:rowOff>29885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21012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3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61125</xdr:rowOff>
    </xdr:from>
    <xdr:to>
      <xdr:col>46</xdr:col>
      <xdr:colOff>38100</xdr:colOff>
      <xdr:row>90</xdr:row>
      <xdr:rowOff>162725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4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7802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526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10810</xdr:rowOff>
    </xdr:from>
    <xdr:to>
      <xdr:col>41</xdr:col>
      <xdr:colOff>101600</xdr:colOff>
      <xdr:row>97</xdr:row>
      <xdr:rowOff>112410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4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103537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73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35362</xdr:rowOff>
    </xdr:from>
    <xdr:to>
      <xdr:col>36</xdr:col>
      <xdr:colOff>165100</xdr:colOff>
      <xdr:row>97</xdr:row>
      <xdr:rowOff>136962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6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128089</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75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160735</xdr:rowOff>
    </xdr:from>
    <xdr:ext cx="378565"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4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44530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30205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20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92727</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36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116286</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1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89376</xdr:rowOff>
    </xdr:from>
    <xdr:to>
      <xdr:col>85</xdr:col>
      <xdr:colOff>127000</xdr:colOff>
      <xdr:row>78</xdr:row>
      <xdr:rowOff>94785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462476"/>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163909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22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88364</xdr:rowOff>
    </xdr:from>
    <xdr:to>
      <xdr:col>81</xdr:col>
      <xdr:colOff>50800</xdr:colOff>
      <xdr:row>78</xdr:row>
      <xdr:rowOff>94785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461464"/>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112778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7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84161</xdr:rowOff>
    </xdr:from>
    <xdr:to>
      <xdr:col>76</xdr:col>
      <xdr:colOff>114300</xdr:colOff>
      <xdr:row>78</xdr:row>
      <xdr:rowOff>88364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457261"/>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119169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83955</xdr:rowOff>
    </xdr:from>
    <xdr:to>
      <xdr:col>71</xdr:col>
      <xdr:colOff>177800</xdr:colOff>
      <xdr:row>78</xdr:row>
      <xdr:rowOff>84161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457055"/>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130588</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8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123131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8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38576</xdr:rowOff>
    </xdr:from>
    <xdr:to>
      <xdr:col>85</xdr:col>
      <xdr:colOff>177800</xdr:colOff>
      <xdr:row>78</xdr:row>
      <xdr:rowOff>140176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4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124953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2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43985</xdr:rowOff>
    </xdr:from>
    <xdr:to>
      <xdr:col>81</xdr:col>
      <xdr:colOff>101600</xdr:colOff>
      <xdr:row>78</xdr:row>
      <xdr:rowOff>145585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4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136712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5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37564</xdr:rowOff>
    </xdr:from>
    <xdr:to>
      <xdr:col>76</xdr:col>
      <xdr:colOff>165100</xdr:colOff>
      <xdr:row>78</xdr:row>
      <xdr:rowOff>139164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130291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5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33361</xdr:rowOff>
    </xdr:from>
    <xdr:to>
      <xdr:col>72</xdr:col>
      <xdr:colOff>38100</xdr:colOff>
      <xdr:row>78</xdr:row>
      <xdr:rowOff>134961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40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126088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9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33155</xdr:rowOff>
    </xdr:from>
    <xdr:to>
      <xdr:col>67</xdr:col>
      <xdr:colOff>101600</xdr:colOff>
      <xdr:row>78</xdr:row>
      <xdr:rowOff>134755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125882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122174</xdr:rowOff>
    </xdr:from>
    <xdr:to>
      <xdr:col>85</xdr:col>
      <xdr:colOff>127000</xdr:colOff>
      <xdr:row>98</xdr:row>
      <xdr:rowOff>36982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581374"/>
          <a:ext cx="838200" cy="2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86422</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7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36982</xdr:rowOff>
    </xdr:from>
    <xdr:to>
      <xdr:col>81</xdr:col>
      <xdr:colOff>50800</xdr:colOff>
      <xdr:row>98</xdr:row>
      <xdr:rowOff>107525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39082"/>
          <a:ext cx="889000" cy="7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87161</xdr:rowOff>
    </xdr:from>
    <xdr:to>
      <xdr:col>76</xdr:col>
      <xdr:colOff>114300</xdr:colOff>
      <xdr:row>98</xdr:row>
      <xdr:rowOff>107525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89261"/>
          <a:ext cx="889000" cy="2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77388</xdr:rowOff>
    </xdr:from>
    <xdr:to>
      <xdr:col>71</xdr:col>
      <xdr:colOff>177800</xdr:colOff>
      <xdr:row>98</xdr:row>
      <xdr:rowOff>87161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79488"/>
          <a:ext cx="889000" cy="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58951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1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71374</xdr:rowOff>
    </xdr:from>
    <xdr:to>
      <xdr:col>85</xdr:col>
      <xdr:colOff>177800</xdr:colOff>
      <xdr:row>97</xdr:row>
      <xdr:rowOff>1524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49801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0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157632</xdr:rowOff>
    </xdr:from>
    <xdr:to>
      <xdr:col>81</xdr:col>
      <xdr:colOff>101600</xdr:colOff>
      <xdr:row>98</xdr:row>
      <xdr:rowOff>87782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7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78909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88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56725</xdr:rowOff>
    </xdr:from>
    <xdr:to>
      <xdr:col>76</xdr:col>
      <xdr:colOff>165100</xdr:colOff>
      <xdr:row>98</xdr:row>
      <xdr:rowOff>158325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149452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5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36361</xdr:rowOff>
    </xdr:from>
    <xdr:to>
      <xdr:col>72</xdr:col>
      <xdr:colOff>38100</xdr:colOff>
      <xdr:row>98</xdr:row>
      <xdr:rowOff>137961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129088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93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26588</xdr:rowOff>
    </xdr:from>
    <xdr:to>
      <xdr:col>67</xdr:col>
      <xdr:colOff>101600</xdr:colOff>
      <xdr:row>98</xdr:row>
      <xdr:rowOff>128188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119315</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2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11701</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183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165760</xdr:rowOff>
    </xdr:from>
    <xdr:to>
      <xdr:col>116</xdr:col>
      <xdr:colOff>63500</xdr:colOff>
      <xdr:row>57</xdr:row>
      <xdr:rowOff>165874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38410"/>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51941</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481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156673</xdr:rowOff>
    </xdr:from>
    <xdr:to>
      <xdr:col>111</xdr:col>
      <xdr:colOff>177800</xdr:colOff>
      <xdr:row>57</xdr:row>
      <xdr:rowOff>165874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29323"/>
          <a:ext cx="889000" cy="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149648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07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156673</xdr:rowOff>
    </xdr:from>
    <xdr:to>
      <xdr:col>107</xdr:col>
      <xdr:colOff>50800</xdr:colOff>
      <xdr:row>57</xdr:row>
      <xdr:rowOff>156788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929323"/>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165879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2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156788</xdr:rowOff>
    </xdr:from>
    <xdr:to>
      <xdr:col>102</xdr:col>
      <xdr:colOff>114300</xdr:colOff>
      <xdr:row>57</xdr:row>
      <xdr:rowOff>156845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929438"/>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118216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157935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114960</xdr:rowOff>
    </xdr:from>
    <xdr:to>
      <xdr:col>116</xdr:col>
      <xdr:colOff>114300</xdr:colOff>
      <xdr:row>58</xdr:row>
      <xdr:rowOff>45110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29887</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02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115074</xdr:rowOff>
    </xdr:from>
    <xdr:to>
      <xdr:col>112</xdr:col>
      <xdr:colOff>38100</xdr:colOff>
      <xdr:row>58</xdr:row>
      <xdr:rowOff>45224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36351</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998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105873</xdr:rowOff>
    </xdr:from>
    <xdr:to>
      <xdr:col>107</xdr:col>
      <xdr:colOff>101600</xdr:colOff>
      <xdr:row>58</xdr:row>
      <xdr:rowOff>36023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7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27150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9971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105988</xdr:rowOff>
    </xdr:from>
    <xdr:to>
      <xdr:col>102</xdr:col>
      <xdr:colOff>165100</xdr:colOff>
      <xdr:row>58</xdr:row>
      <xdr:rowOff>36138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27265</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9971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106045</xdr:rowOff>
    </xdr:from>
    <xdr:to>
      <xdr:col>98</xdr:col>
      <xdr:colOff>38100</xdr:colOff>
      <xdr:row>58</xdr:row>
      <xdr:rowOff>36195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27322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99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166538</xdr:rowOff>
    </xdr:from>
    <xdr:to>
      <xdr:col>116</xdr:col>
      <xdr:colOff>63500</xdr:colOff>
      <xdr:row>75</xdr:row>
      <xdr:rowOff>26406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2853838"/>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86265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602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125481</xdr:rowOff>
    </xdr:from>
    <xdr:to>
      <xdr:col>111</xdr:col>
      <xdr:colOff>177800</xdr:colOff>
      <xdr:row>74</xdr:row>
      <xdr:rowOff>166538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641331"/>
          <a:ext cx="889000" cy="2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125481</xdr:rowOff>
    </xdr:from>
    <xdr:to>
      <xdr:col>107</xdr:col>
      <xdr:colOff>50800</xdr:colOff>
      <xdr:row>74</xdr:row>
      <xdr:rowOff>1031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641331"/>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1031</xdr:rowOff>
    </xdr:from>
    <xdr:to>
      <xdr:col>102</xdr:col>
      <xdr:colOff>114300</xdr:colOff>
      <xdr:row>74</xdr:row>
      <xdr:rowOff>49998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688331"/>
          <a:ext cx="889000" cy="4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47510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39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34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147056</xdr:rowOff>
    </xdr:from>
    <xdr:to>
      <xdr:col>116</xdr:col>
      <xdr:colOff>114300</xdr:colOff>
      <xdr:row>75</xdr:row>
      <xdr:rowOff>77206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83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125483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115738</xdr:rowOff>
    </xdr:from>
    <xdr:to>
      <xdr:col>112</xdr:col>
      <xdr:colOff>38100</xdr:colOff>
      <xdr:row>75</xdr:row>
      <xdr:rowOff>45888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0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62415</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57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74681</xdr:rowOff>
    </xdr:from>
    <xdr:to>
      <xdr:col>107</xdr:col>
      <xdr:colOff>101600</xdr:colOff>
      <xdr:row>74</xdr:row>
      <xdr:rowOff>4831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59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167408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8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121681</xdr:rowOff>
    </xdr:from>
    <xdr:to>
      <xdr:col>102</xdr:col>
      <xdr:colOff>165100</xdr:colOff>
      <xdr:row>74</xdr:row>
      <xdr:rowOff>51831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63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42958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7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170648</xdr:rowOff>
    </xdr:from>
    <xdr:to>
      <xdr:col>98</xdr:col>
      <xdr:colOff>38100</xdr:colOff>
      <xdr:row>74</xdr:row>
      <xdr:rowOff>100798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6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91925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77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358,289</a:t>
          </a:r>
          <a:r>
            <a:rPr kumimoji="1" lang="ja-JP" altLang="en-US" sz="1300">
              <a:latin typeface="ＭＳ Ｐゴシック" panose="020B0600070205080204" pitchFamily="50" charset="-128"/>
              <a:ea typeface="ＭＳ Ｐゴシック" panose="020B0600070205080204" pitchFamily="50" charset="-128"/>
            </a:rPr>
            <a:t>円となっており、昨年度の</a:t>
          </a:r>
          <a:r>
            <a:rPr kumimoji="1" lang="en-US" altLang="ja-JP" sz="1300">
              <a:latin typeface="ＭＳ Ｐゴシック" panose="020B0600070205080204" pitchFamily="50" charset="-128"/>
              <a:ea typeface="ＭＳ Ｐゴシック" panose="020B0600070205080204" pitchFamily="50" charset="-128"/>
            </a:rPr>
            <a:t>425,852</a:t>
          </a:r>
          <a:r>
            <a:rPr kumimoji="1" lang="ja-JP" altLang="en-US" sz="1300">
              <a:latin typeface="ＭＳ Ｐゴシック" panose="020B0600070205080204" pitchFamily="50" charset="-128"/>
              <a:ea typeface="ＭＳ Ｐゴシック" panose="020B0600070205080204" pitchFamily="50" charset="-128"/>
            </a:rPr>
            <a:t>円と比較して</a:t>
          </a:r>
          <a:r>
            <a:rPr kumimoji="1" lang="en-US" altLang="ja-JP" sz="1300">
              <a:latin typeface="ＭＳ Ｐゴシック" panose="020B0600070205080204" pitchFamily="50" charset="-128"/>
              <a:ea typeface="ＭＳ Ｐゴシック" panose="020B0600070205080204" pitchFamily="50" charset="-128"/>
            </a:rPr>
            <a:t>67,563</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減額の主な要因は、特別定額給付金の減による補助費等の減であり、前年度と比較して住民一人当たり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110,017</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そのほか扶助費では、住民税非課税世帯臨時特別給付金や子育て世帯臨時特別給付金等を主な要因として、前年度と比較して住民一人当たり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23,188</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また、積立金では、決算剰余金の積立てや寄附金の増により、前年度と比較して住民一人当たり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13,528</a:t>
          </a:r>
          <a:r>
            <a:rPr kumimoji="1" lang="ja-JP" altLang="en-US" sz="1300">
              <a:latin typeface="ＭＳ Ｐゴシック" panose="020B0600070205080204" pitchFamily="50" charset="-128"/>
              <a:ea typeface="ＭＳ Ｐゴシック" panose="020B0600070205080204" pitchFamily="50" charset="-128"/>
            </a:rPr>
            <a:t>円の増額となっている。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愛知県瀬戸市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128,753
124,435
111.40
49,027,186
46,130,830
2,290,284
26,226,034
25,762,320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27033</xdr:rowOff>
    </xdr:from>
    <xdr:to>
      <xdr:col>24</xdr:col>
      <xdr:colOff>63500</xdr:colOff>
      <xdr:row>35</xdr:row>
      <xdr:rowOff>57513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27783"/>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23767</xdr:rowOff>
    </xdr:from>
    <xdr:to>
      <xdr:col>19</xdr:col>
      <xdr:colOff>177800</xdr:colOff>
      <xdr:row>35</xdr:row>
      <xdr:rowOff>57513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24517"/>
          <a:ext cx="8890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23767</xdr:rowOff>
    </xdr:from>
    <xdr:to>
      <xdr:col>15</xdr:col>
      <xdr:colOff>50800</xdr:colOff>
      <xdr:row>35</xdr:row>
      <xdr:rowOff>68399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24517"/>
          <a:ext cx="8890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3084</xdr:rowOff>
    </xdr:from>
    <xdr:to>
      <xdr:col>10</xdr:col>
      <xdr:colOff>114300</xdr:colOff>
      <xdr:row>35</xdr:row>
      <xdr:rowOff>68399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038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147683</xdr:rowOff>
    </xdr:from>
    <xdr:to>
      <xdr:col>24</xdr:col>
      <xdr:colOff>114300</xdr:colOff>
      <xdr:row>35</xdr:row>
      <xdr:rowOff>77833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7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170560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2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6713</xdr:rowOff>
    </xdr:from>
    <xdr:to>
      <xdr:col>20</xdr:col>
      <xdr:colOff>38100</xdr:colOff>
      <xdr:row>35</xdr:row>
      <xdr:rowOff>108313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124840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78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144417</xdr:rowOff>
    </xdr:from>
    <xdr:to>
      <xdr:col>15</xdr:col>
      <xdr:colOff>101600</xdr:colOff>
      <xdr:row>35</xdr:row>
      <xdr:rowOff>74567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91094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4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17599</xdr:rowOff>
    </xdr:from>
    <xdr:to>
      <xdr:col>10</xdr:col>
      <xdr:colOff>165100</xdr:colOff>
      <xdr:row>35</xdr:row>
      <xdr:rowOff>119199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135726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9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123734</xdr:rowOff>
    </xdr:from>
    <xdr:to>
      <xdr:col>6</xdr:col>
      <xdr:colOff>38100</xdr:colOff>
      <xdr:row>35</xdr:row>
      <xdr:rowOff>53884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70411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114833</xdr:rowOff>
    </xdr:from>
    <xdr:to>
      <xdr:col>24</xdr:col>
      <xdr:colOff>63500</xdr:colOff>
      <xdr:row>57</xdr:row>
      <xdr:rowOff>72847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687333"/>
          <a:ext cx="838200" cy="11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114833</xdr:rowOff>
    </xdr:from>
    <xdr:to>
      <xdr:col>19</xdr:col>
      <xdr:colOff>177800</xdr:colOff>
      <xdr:row>58</xdr:row>
      <xdr:rowOff>65901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687333"/>
          <a:ext cx="889000" cy="132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65901</xdr:rowOff>
    </xdr:from>
    <xdr:to>
      <xdr:col>15</xdr:col>
      <xdr:colOff>50800</xdr:colOff>
      <xdr:row>58</xdr:row>
      <xdr:rowOff>72669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10001"/>
          <a:ext cx="889000" cy="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84332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72669</xdr:rowOff>
    </xdr:from>
    <xdr:to>
      <xdr:col>10</xdr:col>
      <xdr:colOff>114300</xdr:colOff>
      <xdr:row>58</xdr:row>
      <xdr:rowOff>97307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16769"/>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116311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75354</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67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22047</xdr:rowOff>
    </xdr:from>
    <xdr:to>
      <xdr:col>24</xdr:col>
      <xdr:colOff>114300</xdr:colOff>
      <xdr:row>57</xdr:row>
      <xdr:rowOff>123647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7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474</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7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64033</xdr:rowOff>
    </xdr:from>
    <xdr:to>
      <xdr:col>20</xdr:col>
      <xdr:colOff>38100</xdr:colOff>
      <xdr:row>50</xdr:row>
      <xdr:rowOff>165633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6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156760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72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15101</xdr:rowOff>
    </xdr:from>
    <xdr:to>
      <xdr:col>15</xdr:col>
      <xdr:colOff>101600</xdr:colOff>
      <xdr:row>58</xdr:row>
      <xdr:rowOff>116701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9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107828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0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21869</xdr:rowOff>
    </xdr:from>
    <xdr:to>
      <xdr:col>10</xdr:col>
      <xdr:colOff>165100</xdr:colOff>
      <xdr:row>58</xdr:row>
      <xdr:rowOff>123469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96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114596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0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46507</xdr:rowOff>
    </xdr:from>
    <xdr:to>
      <xdr:col>6</xdr:col>
      <xdr:colOff>38100</xdr:colOff>
      <xdr:row>58</xdr:row>
      <xdr:rowOff>148107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139234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0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93390</xdr:rowOff>
    </xdr:from>
    <xdr:to>
      <xdr:col>24</xdr:col>
      <xdr:colOff>63500</xdr:colOff>
      <xdr:row>78</xdr:row>
      <xdr:rowOff>11627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52140"/>
          <a:ext cx="838200" cy="4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95051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439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11627</xdr:rowOff>
    </xdr:from>
    <xdr:to>
      <xdr:col>19</xdr:col>
      <xdr:colOff>177800</xdr:colOff>
      <xdr:row>78</xdr:row>
      <xdr:rowOff>138804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84727"/>
          <a:ext cx="889000" cy="1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137951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2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138804</xdr:rowOff>
    </xdr:from>
    <xdr:to>
      <xdr:col>15</xdr:col>
      <xdr:colOff>50800</xdr:colOff>
      <xdr:row>79</xdr:row>
      <xdr:rowOff>8692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51190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62437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8692</xdr:rowOff>
    </xdr:from>
    <xdr:to>
      <xdr:col>10</xdr:col>
      <xdr:colOff>114300</xdr:colOff>
      <xdr:row>79</xdr:row>
      <xdr:rowOff>79045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553242"/>
          <a:ext cx="889000" cy="7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44321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40530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7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42590</xdr:rowOff>
    </xdr:from>
    <xdr:to>
      <xdr:col>24</xdr:col>
      <xdr:colOff>114300</xdr:colOff>
      <xdr:row>75</xdr:row>
      <xdr:rowOff>144190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128967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1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132277</xdr:rowOff>
    </xdr:from>
    <xdr:to>
      <xdr:col>20</xdr:col>
      <xdr:colOff>38100</xdr:colOff>
      <xdr:row>78</xdr:row>
      <xdr:rowOff>62427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53554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42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88004</xdr:rowOff>
    </xdr:from>
    <xdr:to>
      <xdr:col>15</xdr:col>
      <xdr:colOff>101600</xdr:colOff>
      <xdr:row>79</xdr:row>
      <xdr:rowOff>18154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9281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5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129342</xdr:rowOff>
    </xdr:from>
    <xdr:to>
      <xdr:col>10</xdr:col>
      <xdr:colOff>165100</xdr:colOff>
      <xdr:row>79</xdr:row>
      <xdr:rowOff>59492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50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50619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9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28245</xdr:rowOff>
    </xdr:from>
    <xdr:to>
      <xdr:col>6</xdr:col>
      <xdr:colOff>38100</xdr:colOff>
      <xdr:row>79</xdr:row>
      <xdr:rowOff>129845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5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120972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6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58965</xdr:rowOff>
    </xdr:from>
    <xdr:to>
      <xdr:col>24</xdr:col>
      <xdr:colOff>63500</xdr:colOff>
      <xdr:row>97</xdr:row>
      <xdr:rowOff>91542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689615"/>
          <a:ext cx="838200" cy="3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55046</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42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58965</xdr:rowOff>
    </xdr:from>
    <xdr:to>
      <xdr:col>19</xdr:col>
      <xdr:colOff>177800</xdr:colOff>
      <xdr:row>98</xdr:row>
      <xdr:rowOff>7513</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689615"/>
          <a:ext cx="889000" cy="11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7513</xdr:rowOff>
    </xdr:from>
    <xdr:to>
      <xdr:col>15</xdr:col>
      <xdr:colOff>50800</xdr:colOff>
      <xdr:row>98</xdr:row>
      <xdr:rowOff>71540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809613"/>
          <a:ext cx="889000" cy="6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167764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45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47937</xdr:rowOff>
    </xdr:from>
    <xdr:to>
      <xdr:col>10</xdr:col>
      <xdr:colOff>114300</xdr:colOff>
      <xdr:row>98</xdr:row>
      <xdr:rowOff>71540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1130300" y="16850037"/>
          <a:ext cx="889000" cy="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159517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4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64591</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5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40742</xdr:rowOff>
    </xdr:from>
    <xdr:to>
      <xdr:col>24</xdr:col>
      <xdr:colOff>114300</xdr:colOff>
      <xdr:row>97</xdr:row>
      <xdr:rowOff>142342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127119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5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8165</xdr:rowOff>
    </xdr:from>
    <xdr:to>
      <xdr:col>20</xdr:col>
      <xdr:colOff>38100</xdr:colOff>
      <xdr:row>97</xdr:row>
      <xdr:rowOff>109765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3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126292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41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128163</xdr:rowOff>
    </xdr:from>
    <xdr:to>
      <xdr:col>15</xdr:col>
      <xdr:colOff>101600</xdr:colOff>
      <xdr:row>98</xdr:row>
      <xdr:rowOff>58313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5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49440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5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20740</xdr:rowOff>
    </xdr:from>
    <xdr:to>
      <xdr:col>10</xdr:col>
      <xdr:colOff>165100</xdr:colOff>
      <xdr:row>98</xdr:row>
      <xdr:rowOff>122340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2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113467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1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168587</xdr:rowOff>
    </xdr:from>
    <xdr:to>
      <xdr:col>6</xdr:col>
      <xdr:colOff>38100</xdr:colOff>
      <xdr:row>98</xdr:row>
      <xdr:rowOff>98737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99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89864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9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101661</xdr:rowOff>
    </xdr:from>
    <xdr:to>
      <xdr:col>55</xdr:col>
      <xdr:colOff>0</xdr:colOff>
      <xdr:row>38</xdr:row>
      <xdr:rowOff>105227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16761"/>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87911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60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101661</xdr:rowOff>
    </xdr:from>
    <xdr:to>
      <xdr:col>50</xdr:col>
      <xdr:colOff>114300</xdr:colOff>
      <xdr:row>38</xdr:row>
      <xdr:rowOff>104039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6761"/>
          <a:ext cx="8890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8328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103947</xdr:rowOff>
    </xdr:from>
    <xdr:to>
      <xdr:col>45</xdr:col>
      <xdr:colOff>177800</xdr:colOff>
      <xdr:row>38</xdr:row>
      <xdr:rowOff>104039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1904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161398</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103947</xdr:rowOff>
    </xdr:from>
    <xdr:to>
      <xdr:col>41</xdr:col>
      <xdr:colOff>50800</xdr:colOff>
      <xdr:row>38</xdr:row>
      <xdr:rowOff>108519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904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161856</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6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171183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7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54427</xdr:rowOff>
    </xdr:from>
    <xdr:to>
      <xdr:col>55</xdr:col>
      <xdr:colOff>50800</xdr:colOff>
      <xdr:row>38</xdr:row>
      <xdr:rowOff>156027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140804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48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50861</xdr:rowOff>
    </xdr:from>
    <xdr:to>
      <xdr:col>50</xdr:col>
      <xdr:colOff>165100</xdr:colOff>
      <xdr:row>38</xdr:row>
      <xdr:rowOff>152461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143588</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658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53239</xdr:rowOff>
    </xdr:from>
    <xdr:to>
      <xdr:col>46</xdr:col>
      <xdr:colOff>38100</xdr:colOff>
      <xdr:row>38</xdr:row>
      <xdr:rowOff>154839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145966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61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53147</xdr:rowOff>
    </xdr:from>
    <xdr:to>
      <xdr:col>41</xdr:col>
      <xdr:colOff>101600</xdr:colOff>
      <xdr:row>38</xdr:row>
      <xdr:rowOff>154747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145874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6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57719</xdr:rowOff>
    </xdr:from>
    <xdr:to>
      <xdr:col>36</xdr:col>
      <xdr:colOff>165100</xdr:colOff>
      <xdr:row>38</xdr:row>
      <xdr:rowOff>159319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7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150446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65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77704</xdr:rowOff>
    </xdr:from>
    <xdr:to>
      <xdr:col>55</xdr:col>
      <xdr:colOff>0</xdr:colOff>
      <xdr:row>58</xdr:row>
      <xdr:rowOff>80630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21804"/>
          <a:ext cx="8382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80630</xdr:rowOff>
    </xdr:from>
    <xdr:to>
      <xdr:col>50</xdr:col>
      <xdr:colOff>114300</xdr:colOff>
      <xdr:row>58</xdr:row>
      <xdr:rowOff>97637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24730"/>
          <a:ext cx="889000" cy="1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20078</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04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95809</xdr:rowOff>
    </xdr:from>
    <xdr:to>
      <xdr:col>45</xdr:col>
      <xdr:colOff>177800</xdr:colOff>
      <xdr:row>58</xdr:row>
      <xdr:rowOff>97637</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39909"/>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86208</xdr:rowOff>
    </xdr:from>
    <xdr:to>
      <xdr:col>41</xdr:col>
      <xdr:colOff>50800</xdr:colOff>
      <xdr:row>58</xdr:row>
      <xdr:rowOff>95809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3030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26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22181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37428" y="945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26904</xdr:rowOff>
    </xdr:from>
    <xdr:to>
      <xdr:col>55</xdr:col>
      <xdr:colOff>50800</xdr:colOff>
      <xdr:row>58</xdr:row>
      <xdr:rowOff>128504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7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113281</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8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29830</xdr:rowOff>
    </xdr:from>
    <xdr:to>
      <xdr:col>50</xdr:col>
      <xdr:colOff>165100</xdr:colOff>
      <xdr:row>58</xdr:row>
      <xdr:rowOff>131430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7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122557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04428" y="1006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46837</xdr:rowOff>
    </xdr:from>
    <xdr:to>
      <xdr:col>46</xdr:col>
      <xdr:colOff>38100</xdr:colOff>
      <xdr:row>58</xdr:row>
      <xdr:rowOff>148437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139564</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61017" y="100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45009</xdr:rowOff>
    </xdr:from>
    <xdr:to>
      <xdr:col>41</xdr:col>
      <xdr:colOff>101600</xdr:colOff>
      <xdr:row>58</xdr:row>
      <xdr:rowOff>146609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8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137736</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2017" y="1008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35408</xdr:rowOff>
    </xdr:from>
    <xdr:to>
      <xdr:col>36</xdr:col>
      <xdr:colOff>165100</xdr:colOff>
      <xdr:row>58</xdr:row>
      <xdr:rowOff>137008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128135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37428" y="1007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87939</xdr:rowOff>
    </xdr:from>
    <xdr:to>
      <xdr:col>55</xdr:col>
      <xdr:colOff>0</xdr:colOff>
      <xdr:row>77</xdr:row>
      <xdr:rowOff>98127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89589"/>
          <a:ext cx="8382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98127</xdr:rowOff>
    </xdr:from>
    <xdr:to>
      <xdr:col>50</xdr:col>
      <xdr:colOff>114300</xdr:colOff>
      <xdr:row>77</xdr:row>
      <xdr:rowOff>162756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99777"/>
          <a:ext cx="889000" cy="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36328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89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162756</xdr:rowOff>
    </xdr:from>
    <xdr:to>
      <xdr:col>45</xdr:col>
      <xdr:colOff>177800</xdr:colOff>
      <xdr:row>78</xdr:row>
      <xdr:rowOff>8158</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364406"/>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157453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0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8158</xdr:rowOff>
    </xdr:from>
    <xdr:to>
      <xdr:col>41</xdr:col>
      <xdr:colOff>50800</xdr:colOff>
      <xdr:row>78</xdr:row>
      <xdr:rowOff>46726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381258"/>
          <a:ext cx="889000" cy="3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4030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163985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0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37139</xdr:rowOff>
    </xdr:from>
    <xdr:to>
      <xdr:col>55</xdr:col>
      <xdr:colOff>50800</xdr:colOff>
      <xdr:row>77</xdr:row>
      <xdr:rowOff>138739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15566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1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47327</xdr:rowOff>
    </xdr:from>
    <xdr:to>
      <xdr:col>50</xdr:col>
      <xdr:colOff>165100</xdr:colOff>
      <xdr:row>77</xdr:row>
      <xdr:rowOff>148927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4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140054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3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111956</xdr:rowOff>
    </xdr:from>
    <xdr:to>
      <xdr:col>46</xdr:col>
      <xdr:colOff>38100</xdr:colOff>
      <xdr:row>78</xdr:row>
      <xdr:rowOff>42106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1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33233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0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128808</xdr:rowOff>
    </xdr:from>
    <xdr:to>
      <xdr:col>41</xdr:col>
      <xdr:colOff>101600</xdr:colOff>
      <xdr:row>78</xdr:row>
      <xdr:rowOff>58958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50085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2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167376</xdr:rowOff>
    </xdr:from>
    <xdr:to>
      <xdr:col>36</xdr:col>
      <xdr:colOff>165100</xdr:colOff>
      <xdr:row>78</xdr:row>
      <xdr:rowOff>97526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88653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6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97211</xdr:rowOff>
    </xdr:from>
    <xdr:to>
      <xdr:col>55</xdr:col>
      <xdr:colOff>0</xdr:colOff>
      <xdr:row>98</xdr:row>
      <xdr:rowOff>119419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899311"/>
          <a:ext cx="8382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119419</xdr:rowOff>
    </xdr:from>
    <xdr:to>
      <xdr:col>50</xdr:col>
      <xdr:colOff>114300</xdr:colOff>
      <xdr:row>98</xdr:row>
      <xdr:rowOff>128175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921519"/>
          <a:ext cx="889000" cy="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128175</xdr:rowOff>
    </xdr:from>
    <xdr:to>
      <xdr:col>45</xdr:col>
      <xdr:colOff>177800</xdr:colOff>
      <xdr:row>98</xdr:row>
      <xdr:rowOff>138081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930275"/>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136603</xdr:rowOff>
    </xdr:from>
    <xdr:to>
      <xdr:col>41</xdr:col>
      <xdr:colOff>50800</xdr:colOff>
      <xdr:row>98</xdr:row>
      <xdr:rowOff>138081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938703"/>
          <a:ext cx="8890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46411</xdr:rowOff>
    </xdr:from>
    <xdr:to>
      <xdr:col>55</xdr:col>
      <xdr:colOff>50800</xdr:colOff>
      <xdr:row>98</xdr:row>
      <xdr:rowOff>148011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68619</xdr:rowOff>
    </xdr:from>
    <xdr:to>
      <xdr:col>50</xdr:col>
      <xdr:colOff>165100</xdr:colOff>
      <xdr:row>98</xdr:row>
      <xdr:rowOff>170219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7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161346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77375</xdr:rowOff>
    </xdr:from>
    <xdr:to>
      <xdr:col>46</xdr:col>
      <xdr:colOff>38100</xdr:colOff>
      <xdr:row>99</xdr:row>
      <xdr:rowOff>7525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170102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87281</xdr:rowOff>
    </xdr:from>
    <xdr:to>
      <xdr:col>41</xdr:col>
      <xdr:colOff>101600</xdr:colOff>
      <xdr:row>99</xdr:row>
      <xdr:rowOff>17431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8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8558</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8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85803</xdr:rowOff>
    </xdr:from>
    <xdr:to>
      <xdr:col>36</xdr:col>
      <xdr:colOff>165100</xdr:colOff>
      <xdr:row>99</xdr:row>
      <xdr:rowOff>15953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7080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118593</xdr:rowOff>
    </xdr:from>
    <xdr:to>
      <xdr:col>85</xdr:col>
      <xdr:colOff>127000</xdr:colOff>
      <xdr:row>38</xdr:row>
      <xdr:rowOff>111049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290793"/>
          <a:ext cx="838200" cy="33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111049</xdr:rowOff>
    </xdr:from>
    <xdr:to>
      <xdr:col>81</xdr:col>
      <xdr:colOff>50800</xdr:colOff>
      <xdr:row>39</xdr:row>
      <xdr:rowOff>54432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26149"/>
          <a:ext cx="889000" cy="1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16527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1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36220</xdr:rowOff>
    </xdr:from>
    <xdr:to>
      <xdr:col>76</xdr:col>
      <xdr:colOff>114300</xdr:colOff>
      <xdr:row>39</xdr:row>
      <xdr:rowOff>54432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722770"/>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45026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36220</xdr:rowOff>
    </xdr:from>
    <xdr:to>
      <xdr:col>71</xdr:col>
      <xdr:colOff>177800</xdr:colOff>
      <xdr:row>39</xdr:row>
      <xdr:rowOff>60681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72277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114444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157421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67793</xdr:rowOff>
    </xdr:from>
    <xdr:to>
      <xdr:col>85</xdr:col>
      <xdr:colOff>177800</xdr:colOff>
      <xdr:row>36</xdr:row>
      <xdr:rowOff>169393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3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90670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60249</xdr:rowOff>
    </xdr:from>
    <xdr:to>
      <xdr:col>81</xdr:col>
      <xdr:colOff>101600</xdr:colOff>
      <xdr:row>38</xdr:row>
      <xdr:rowOff>161849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152976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6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3632</xdr:rowOff>
    </xdr:from>
    <xdr:to>
      <xdr:col>76</xdr:col>
      <xdr:colOff>165100</xdr:colOff>
      <xdr:row>39</xdr:row>
      <xdr:rowOff>105232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96359</xdr:rowOff>
    </xdr:from>
    <xdr:ext cx="469744"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57428" y="6782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156870</xdr:rowOff>
    </xdr:from>
    <xdr:to>
      <xdr:col>72</xdr:col>
      <xdr:colOff>38100</xdr:colOff>
      <xdr:row>39</xdr:row>
      <xdr:rowOff>87020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78147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9881</xdr:rowOff>
    </xdr:from>
    <xdr:to>
      <xdr:col>67</xdr:col>
      <xdr:colOff>101600</xdr:colOff>
      <xdr:row>39</xdr:row>
      <xdr:rowOff>111481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9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102608</xdr:rowOff>
    </xdr:from>
    <xdr:ext cx="469744"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79428" y="678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4711</xdr:rowOff>
    </xdr:from>
    <xdr:to>
      <xdr:col>85</xdr:col>
      <xdr:colOff>126364</xdr:colOff>
      <xdr:row>57</xdr:row>
      <xdr:rowOff>19136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48661"/>
          <a:ext cx="1269" cy="104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22963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79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19136</xdr:rowOff>
    </xdr:from>
    <xdr:to>
      <xdr:col>86</xdr:col>
      <xdr:colOff>25400</xdr:colOff>
      <xdr:row>57</xdr:row>
      <xdr:rowOff>19136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79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122838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2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4711</xdr:rowOff>
    </xdr:from>
    <xdr:to>
      <xdr:col>86</xdr:col>
      <xdr:colOff>25400</xdr:colOff>
      <xdr:row>51</xdr:row>
      <xdr:rowOff>4711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4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96060</xdr:rowOff>
    </xdr:from>
    <xdr:to>
      <xdr:col>85</xdr:col>
      <xdr:colOff>127000</xdr:colOff>
      <xdr:row>56</xdr:row>
      <xdr:rowOff>118006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525810"/>
          <a:ext cx="8382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138249</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2250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115372</xdr:rowOff>
    </xdr:from>
    <xdr:to>
      <xdr:col>85</xdr:col>
      <xdr:colOff>177800</xdr:colOff>
      <xdr:row>55</xdr:row>
      <xdr:rowOff>45522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3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56169</xdr:rowOff>
    </xdr:from>
    <xdr:to>
      <xdr:col>81</xdr:col>
      <xdr:colOff>50800</xdr:colOff>
      <xdr:row>55</xdr:row>
      <xdr:rowOff>96060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8800119"/>
          <a:ext cx="889000" cy="7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119921</xdr:rowOff>
    </xdr:from>
    <xdr:to>
      <xdr:col>81</xdr:col>
      <xdr:colOff>101600</xdr:colOff>
      <xdr:row>54</xdr:row>
      <xdr:rowOff>50071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20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66598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898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56169</xdr:rowOff>
    </xdr:from>
    <xdr:to>
      <xdr:col>76</xdr:col>
      <xdr:colOff>114300</xdr:colOff>
      <xdr:row>56</xdr:row>
      <xdr:rowOff>106576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800119"/>
          <a:ext cx="889000" cy="9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26950</xdr:rowOff>
    </xdr:from>
    <xdr:to>
      <xdr:col>76</xdr:col>
      <xdr:colOff>165100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119677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3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106576</xdr:rowOff>
    </xdr:from>
    <xdr:to>
      <xdr:col>71</xdr:col>
      <xdr:colOff>177800</xdr:colOff>
      <xdr:row>58</xdr:row>
      <xdr:rowOff>10792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07776"/>
          <a:ext cx="889000" cy="2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32184</xdr:rowOff>
    </xdr:from>
    <xdr:to>
      <xdr:col>72</xdr:col>
      <xdr:colOff>38100</xdr:colOff>
      <xdr:row>55</xdr:row>
      <xdr:rowOff>133784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150311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30264</xdr:rowOff>
    </xdr:from>
    <xdr:to>
      <xdr:col>67</xdr:col>
      <xdr:colOff>101600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148391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2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67206</xdr:rowOff>
    </xdr:from>
    <xdr:to>
      <xdr:col>85</xdr:col>
      <xdr:colOff>177800</xdr:colOff>
      <xdr:row>56</xdr:row>
      <xdr:rowOff>168806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6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153583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45260</xdr:rowOff>
    </xdr:from>
    <xdr:to>
      <xdr:col>81</xdr:col>
      <xdr:colOff>101600</xdr:colOff>
      <xdr:row>55</xdr:row>
      <xdr:rowOff>146860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47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137987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56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5369</xdr:rowOff>
    </xdr:from>
    <xdr:to>
      <xdr:col>76</xdr:col>
      <xdr:colOff>165100</xdr:colOff>
      <xdr:row>51</xdr:row>
      <xdr:rowOff>106969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74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123496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52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55776</xdr:rowOff>
    </xdr:from>
    <xdr:to>
      <xdr:col>72</xdr:col>
      <xdr:colOff>38100</xdr:colOff>
      <xdr:row>56</xdr:row>
      <xdr:rowOff>157376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5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148503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131442</xdr:rowOff>
    </xdr:from>
    <xdr:to>
      <xdr:col>67</xdr:col>
      <xdr:colOff>101600</xdr:colOff>
      <xdr:row>58</xdr:row>
      <xdr:rowOff>61592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52719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9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160735</xdr:rowOff>
    </xdr:from>
    <xdr:ext cx="378565"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62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44530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24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30205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0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62400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64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92727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116286</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89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89376</xdr:rowOff>
    </xdr:from>
    <xdr:to>
      <xdr:col>85</xdr:col>
      <xdr:colOff>127000</xdr:colOff>
      <xdr:row>98</xdr:row>
      <xdr:rowOff>94785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91476"/>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163898</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1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88364</xdr:rowOff>
    </xdr:from>
    <xdr:to>
      <xdr:col>81</xdr:col>
      <xdr:colOff>50800</xdr:colOff>
      <xdr:row>98</xdr:row>
      <xdr:rowOff>94785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890464"/>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112778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84161</xdr:rowOff>
    </xdr:from>
    <xdr:to>
      <xdr:col>76</xdr:col>
      <xdr:colOff>114300</xdr:colOff>
      <xdr:row>98</xdr:row>
      <xdr:rowOff>88364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86261"/>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119104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83955</xdr:rowOff>
    </xdr:from>
    <xdr:to>
      <xdr:col>71</xdr:col>
      <xdr:colOff>177800</xdr:colOff>
      <xdr:row>98</xdr:row>
      <xdr:rowOff>84161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86055"/>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130467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1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123032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38576</xdr:rowOff>
    </xdr:from>
    <xdr:to>
      <xdr:col>85</xdr:col>
      <xdr:colOff>177800</xdr:colOff>
      <xdr:row>98</xdr:row>
      <xdr:rowOff>140176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84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124953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5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43985</xdr:rowOff>
    </xdr:from>
    <xdr:to>
      <xdr:col>81</xdr:col>
      <xdr:colOff>101600</xdr:colOff>
      <xdr:row>98</xdr:row>
      <xdr:rowOff>145585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84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136712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9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37564</xdr:rowOff>
    </xdr:from>
    <xdr:to>
      <xdr:col>76</xdr:col>
      <xdr:colOff>165100</xdr:colOff>
      <xdr:row>98</xdr:row>
      <xdr:rowOff>139164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83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130291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93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33361</xdr:rowOff>
    </xdr:from>
    <xdr:to>
      <xdr:col>72</xdr:col>
      <xdr:colOff>38100</xdr:colOff>
      <xdr:row>98</xdr:row>
      <xdr:rowOff>134961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83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126088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33155</xdr:rowOff>
    </xdr:from>
    <xdr:to>
      <xdr:col>67</xdr:col>
      <xdr:colOff>101600</xdr:colOff>
      <xdr:row>98</xdr:row>
      <xdr:rowOff>134755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125882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87774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14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75582</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19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957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総務費では、特別定額給付金の皆減などにより、前年度と比較して住民一人当たり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91,194</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民生費では、子育て世帯臨時特別給付金や住民税非課税世帯等臨時特別給付金の皆増等により、前年度と比較して住民一人当たり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22,708</a:t>
          </a:r>
          <a:r>
            <a:rPr kumimoji="1" lang="ja-JP" altLang="en-US" sz="1300">
              <a:latin typeface="ＭＳ Ｐゴシック" panose="020B0600070205080204" pitchFamily="50" charset="-128"/>
              <a:ea typeface="ＭＳ Ｐゴシック" panose="020B0600070205080204" pitchFamily="50" charset="-128"/>
            </a:rPr>
            <a:t>円の増額となっている。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教育費では、小中一貫校整備が完了したことや、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スクール構想に係る校内通信ネットワーク整備に係る費用が減したことなどにより、前年度と比較して住民一人当たり</a:t>
          </a:r>
          <a:r>
            <a:rPr kumimoji="1" lang="en-US" altLang="ja-JP" sz="1300">
              <a:latin typeface="ＭＳ Ｐゴシック" panose="020B0600070205080204" pitchFamily="50" charset="-128"/>
              <a:ea typeface="ＭＳ Ｐゴシック" panose="020B0600070205080204" pitchFamily="50" charset="-128"/>
            </a:rPr>
            <a:t>8,460</a:t>
          </a:r>
          <a:r>
            <a:rPr kumimoji="1" lang="ja-JP" altLang="en-US" sz="1300">
              <a:latin typeface="ＭＳ Ｐゴシック" panose="020B0600070205080204" pitchFamily="50" charset="-128"/>
              <a:ea typeface="ＭＳ Ｐゴシック" panose="020B0600070205080204" pitchFamily="50" charset="-128"/>
            </a:rPr>
            <a:t>円の減額となっている。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実質収支比率・実質単年度収支比率は、歳出面での補助費等の減などにより上昇している。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財政調整基金残高に対する比率は、令和２年度決算剰余金等を積み立てたことにより上昇している。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今後も経常的な財政需要は増加することが見込まれるため、引き続き経常経費の抑制や歳入の確保などにより財政の健全性を維持することに努める。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愛知県瀬戸市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平成２１年度以降、すべての会計において実質赤字比率はなく、健全な運営が維持されていると判断できる。</a:t>
          </a:r>
        </a:p>
        <a:p>
          <a:r>
            <a:rPr kumimoji="1" lang="ja-JP" altLang="en-US" sz="1400">
              <a:latin typeface="ＭＳ ゴシック" pitchFamily="49" charset="-128"/>
              <a:ea typeface="ＭＳ ゴシック" pitchFamily="49" charset="-128"/>
            </a:rPr>
            <a:t>　今後も、効率的な財政運営を行うことにより、引き続き財務体質の強化を図る。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49027186</v>
      </c>
      <c r="BO4" s="405"/>
      <c r="BP4" s="405"/>
      <c r="BQ4" s="405"/>
      <c r="BR4" s="405"/>
      <c r="BS4" s="405"/>
      <c r="BT4" s="405"/>
      <c r="BU4" s="406"/>
      <c r="BV4" s="404">
        <v>57985230</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8.6999999999999993</v>
      </c>
      <c r="CU4" s="411"/>
      <c r="CV4" s="411"/>
      <c r="CW4" s="411"/>
      <c r="CX4" s="411"/>
      <c r="CY4" s="411"/>
      <c r="CZ4" s="411"/>
      <c r="DA4" s="412"/>
      <c r="DB4" s="410">
        <v>8.1</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46130830</v>
      </c>
      <c r="BO5" s="442"/>
      <c r="BP5" s="442"/>
      <c r="BQ5" s="442"/>
      <c r="BR5" s="442"/>
      <c r="BS5" s="442"/>
      <c r="BT5" s="442"/>
      <c r="BU5" s="443"/>
      <c r="BV5" s="441">
        <v>55005552</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84.1</v>
      </c>
      <c r="CU5" s="439"/>
      <c r="CV5" s="439"/>
      <c r="CW5" s="439"/>
      <c r="CX5" s="439"/>
      <c r="CY5" s="439"/>
      <c r="CZ5" s="439"/>
      <c r="DA5" s="440"/>
      <c r="DB5" s="438">
        <v>86.5</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2896356</v>
      </c>
      <c r="BO6" s="442"/>
      <c r="BP6" s="442"/>
      <c r="BQ6" s="442"/>
      <c r="BR6" s="442"/>
      <c r="BS6" s="442"/>
      <c r="BT6" s="442"/>
      <c r="BU6" s="443"/>
      <c r="BV6" s="441">
        <v>2979678</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85.8</v>
      </c>
      <c r="CU6" s="479"/>
      <c r="CV6" s="479"/>
      <c r="CW6" s="479"/>
      <c r="CX6" s="479"/>
      <c r="CY6" s="479"/>
      <c r="CZ6" s="479"/>
      <c r="DA6" s="480"/>
      <c r="DB6" s="478">
        <v>91.4</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106</v>
      </c>
      <c r="AV7" s="474"/>
      <c r="AW7" s="474"/>
      <c r="AX7" s="474"/>
      <c r="AY7" s="475" t="s">
        <v>107</v>
      </c>
      <c r="AZ7" s="476"/>
      <c r="BA7" s="476"/>
      <c r="BB7" s="476"/>
      <c r="BC7" s="476"/>
      <c r="BD7" s="476"/>
      <c r="BE7" s="476"/>
      <c r="BF7" s="476"/>
      <c r="BG7" s="476"/>
      <c r="BH7" s="476"/>
      <c r="BI7" s="476"/>
      <c r="BJ7" s="476"/>
      <c r="BK7" s="476"/>
      <c r="BL7" s="476"/>
      <c r="BM7" s="477"/>
      <c r="BN7" s="441">
        <v>606072</v>
      </c>
      <c r="BO7" s="442"/>
      <c r="BP7" s="442"/>
      <c r="BQ7" s="442"/>
      <c r="BR7" s="442"/>
      <c r="BS7" s="442"/>
      <c r="BT7" s="442"/>
      <c r="BU7" s="443"/>
      <c r="BV7" s="441">
        <v>966925</v>
      </c>
      <c r="BW7" s="442"/>
      <c r="BX7" s="442"/>
      <c r="BY7" s="442"/>
      <c r="BZ7" s="442"/>
      <c r="CA7" s="442"/>
      <c r="CB7" s="442"/>
      <c r="CC7" s="443"/>
      <c r="CD7" s="444" t="s">
        <v>108</v>
      </c>
      <c r="CE7" s="445"/>
      <c r="CF7" s="445"/>
      <c r="CG7" s="445"/>
      <c r="CH7" s="445"/>
      <c r="CI7" s="445"/>
      <c r="CJ7" s="445"/>
      <c r="CK7" s="445"/>
      <c r="CL7" s="445"/>
      <c r="CM7" s="445"/>
      <c r="CN7" s="445"/>
      <c r="CO7" s="445"/>
      <c r="CP7" s="445"/>
      <c r="CQ7" s="445"/>
      <c r="CR7" s="445"/>
      <c r="CS7" s="446"/>
      <c r="CT7" s="441">
        <v>26226034</v>
      </c>
      <c r="CU7" s="442"/>
      <c r="CV7" s="442"/>
      <c r="CW7" s="442"/>
      <c r="CX7" s="442"/>
      <c r="CY7" s="442"/>
      <c r="CZ7" s="442"/>
      <c r="DA7" s="443"/>
      <c r="DB7" s="441">
        <v>24814795</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109</v>
      </c>
      <c r="AN8" s="471"/>
      <c r="AO8" s="471"/>
      <c r="AP8" s="471"/>
      <c r="AQ8" s="471"/>
      <c r="AR8" s="471"/>
      <c r="AS8" s="471"/>
      <c r="AT8" s="472"/>
      <c r="AU8" s="473" t="s">
        <v>102</v>
      </c>
      <c r="AV8" s="474"/>
      <c r="AW8" s="474"/>
      <c r="AX8" s="474"/>
      <c r="AY8" s="475" t="s">
        <v>110</v>
      </c>
      <c r="AZ8" s="476"/>
      <c r="BA8" s="476"/>
      <c r="BB8" s="476"/>
      <c r="BC8" s="476"/>
      <c r="BD8" s="476"/>
      <c r="BE8" s="476"/>
      <c r="BF8" s="476"/>
      <c r="BG8" s="476"/>
      <c r="BH8" s="476"/>
      <c r="BI8" s="476"/>
      <c r="BJ8" s="476"/>
      <c r="BK8" s="476"/>
      <c r="BL8" s="476"/>
      <c r="BM8" s="477"/>
      <c r="BN8" s="441">
        <v>2290284</v>
      </c>
      <c r="BO8" s="442"/>
      <c r="BP8" s="442"/>
      <c r="BQ8" s="442"/>
      <c r="BR8" s="442"/>
      <c r="BS8" s="442"/>
      <c r="BT8" s="442"/>
      <c r="BU8" s="443"/>
      <c r="BV8" s="441">
        <v>2012753</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0.86</v>
      </c>
      <c r="CU8" s="482"/>
      <c r="CV8" s="482"/>
      <c r="CW8" s="482"/>
      <c r="CX8" s="482"/>
      <c r="CY8" s="482"/>
      <c r="CZ8" s="482"/>
      <c r="DA8" s="483"/>
      <c r="DB8" s="481">
        <v>0.88</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127792</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277531</v>
      </c>
      <c r="BO9" s="442"/>
      <c r="BP9" s="442"/>
      <c r="BQ9" s="442"/>
      <c r="BR9" s="442"/>
      <c r="BS9" s="442"/>
      <c r="BT9" s="442"/>
      <c r="BU9" s="443"/>
      <c r="BV9" s="441">
        <v>718018</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6.7</v>
      </c>
      <c r="CU9" s="439"/>
      <c r="CV9" s="439"/>
      <c r="CW9" s="439"/>
      <c r="CX9" s="439"/>
      <c r="CY9" s="439"/>
      <c r="CZ9" s="439"/>
      <c r="DA9" s="440"/>
      <c r="DB9" s="438">
        <v>6.6</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129046</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121</v>
      </c>
      <c r="AV10" s="474"/>
      <c r="AW10" s="474"/>
      <c r="AX10" s="474"/>
      <c r="AY10" s="475" t="s">
        <v>122</v>
      </c>
      <c r="AZ10" s="476"/>
      <c r="BA10" s="476"/>
      <c r="BB10" s="476"/>
      <c r="BC10" s="476"/>
      <c r="BD10" s="476"/>
      <c r="BE10" s="476"/>
      <c r="BF10" s="476"/>
      <c r="BG10" s="476"/>
      <c r="BH10" s="476"/>
      <c r="BI10" s="476"/>
      <c r="BJ10" s="476"/>
      <c r="BK10" s="476"/>
      <c r="BL10" s="476"/>
      <c r="BM10" s="477"/>
      <c r="BN10" s="441">
        <v>1225034</v>
      </c>
      <c r="BO10" s="442"/>
      <c r="BP10" s="442"/>
      <c r="BQ10" s="442"/>
      <c r="BR10" s="442"/>
      <c r="BS10" s="442"/>
      <c r="BT10" s="442"/>
      <c r="BU10" s="443"/>
      <c r="BV10" s="441">
        <v>765258</v>
      </c>
      <c r="BW10" s="442"/>
      <c r="BX10" s="442"/>
      <c r="BY10" s="442"/>
      <c r="BZ10" s="442"/>
      <c r="CA10" s="442"/>
      <c r="CB10" s="442"/>
      <c r="CC10" s="443"/>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124</v>
      </c>
      <c r="M11" s="496"/>
      <c r="N11" s="496"/>
      <c r="O11" s="496"/>
      <c r="P11" s="496"/>
      <c r="Q11" s="497"/>
      <c r="R11" s="498" t="s">
        <v>125</v>
      </c>
      <c r="S11" s="499"/>
      <c r="T11" s="499"/>
      <c r="U11" s="499"/>
      <c r="V11" s="500"/>
      <c r="W11" s="429"/>
      <c r="X11" s="430"/>
      <c r="Y11" s="430"/>
      <c r="Z11" s="430"/>
      <c r="AA11" s="430"/>
      <c r="AB11" s="430"/>
      <c r="AC11" s="430"/>
      <c r="AD11" s="430"/>
      <c r="AE11" s="430"/>
      <c r="AF11" s="430"/>
      <c r="AG11" s="430"/>
      <c r="AH11" s="430"/>
      <c r="AI11" s="430"/>
      <c r="AJ11" s="430"/>
      <c r="AK11" s="430"/>
      <c r="AL11" s="433"/>
      <c r="AM11" s="470" t="s">
        <v>126</v>
      </c>
      <c r="AN11" s="471"/>
      <c r="AO11" s="471"/>
      <c r="AP11" s="471"/>
      <c r="AQ11" s="471"/>
      <c r="AR11" s="471"/>
      <c r="AS11" s="471"/>
      <c r="AT11" s="472"/>
      <c r="AU11" s="473" t="s">
        <v>102</v>
      </c>
      <c r="AV11" s="474"/>
      <c r="AW11" s="474"/>
      <c r="AX11" s="474"/>
      <c r="AY11" s="475" t="s">
        <v>127</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128</v>
      </c>
      <c r="CE11" s="445"/>
      <c r="CF11" s="445"/>
      <c r="CG11" s="445"/>
      <c r="CH11" s="445"/>
      <c r="CI11" s="445"/>
      <c r="CJ11" s="445"/>
      <c r="CK11" s="445"/>
      <c r="CL11" s="445"/>
      <c r="CM11" s="445"/>
      <c r="CN11" s="445"/>
      <c r="CO11" s="445"/>
      <c r="CP11" s="445"/>
      <c r="CQ11" s="445"/>
      <c r="CR11" s="445"/>
      <c r="CS11" s="446"/>
      <c r="CT11" s="481" t="s">
        <v>129</v>
      </c>
      <c r="CU11" s="482"/>
      <c r="CV11" s="482"/>
      <c r="CW11" s="482"/>
      <c r="CX11" s="482"/>
      <c r="CY11" s="482"/>
      <c r="CZ11" s="482"/>
      <c r="DA11" s="483"/>
      <c r="DB11" s="481" t="s">
        <v>130</v>
      </c>
      <c r="DC11" s="482"/>
      <c r="DD11" s="482"/>
      <c r="DE11" s="482"/>
      <c r="DF11" s="482"/>
      <c r="DG11" s="482"/>
      <c r="DH11" s="482"/>
      <c r="DI11" s="483"/>
    </row>
    <row r="12" spans="1:119" ht="18.75" customHeight="1" x14ac:dyDescent="0.15">
      <c r="A12" s="178"/>
      <c r="B12" s="501" t="s">
        <v>131</v>
      </c>
      <c r="C12" s="502"/>
      <c r="D12" s="502"/>
      <c r="E12" s="502"/>
      <c r="F12" s="502"/>
      <c r="G12" s="502"/>
      <c r="H12" s="502"/>
      <c r="I12" s="502"/>
      <c r="J12" s="502"/>
      <c r="K12" s="503"/>
      <c r="L12" s="510" t="s">
        <v>132</v>
      </c>
      <c r="M12" s="511"/>
      <c r="N12" s="511"/>
      <c r="O12" s="511"/>
      <c r="P12" s="511"/>
      <c r="Q12" s="512"/>
      <c r="R12" s="513">
        <v>128753</v>
      </c>
      <c r="S12" s="514"/>
      <c r="T12" s="514"/>
      <c r="U12" s="514"/>
      <c r="V12" s="515"/>
      <c r="W12" s="516" t="s">
        <v>1</v>
      </c>
      <c r="X12" s="474"/>
      <c r="Y12" s="474"/>
      <c r="Z12" s="474"/>
      <c r="AA12" s="474"/>
      <c r="AB12" s="517"/>
      <c r="AC12" s="518" t="s">
        <v>133</v>
      </c>
      <c r="AD12" s="519"/>
      <c r="AE12" s="519"/>
      <c r="AF12" s="519"/>
      <c r="AG12" s="520"/>
      <c r="AH12" s="518" t="s">
        <v>134</v>
      </c>
      <c r="AI12" s="519"/>
      <c r="AJ12" s="519"/>
      <c r="AK12" s="519"/>
      <c r="AL12" s="521"/>
      <c r="AM12" s="470" t="s">
        <v>135</v>
      </c>
      <c r="AN12" s="471"/>
      <c r="AO12" s="471"/>
      <c r="AP12" s="471"/>
      <c r="AQ12" s="471"/>
      <c r="AR12" s="471"/>
      <c r="AS12" s="471"/>
      <c r="AT12" s="472"/>
      <c r="AU12" s="473" t="s">
        <v>136</v>
      </c>
      <c r="AV12" s="474"/>
      <c r="AW12" s="474"/>
      <c r="AX12" s="474"/>
      <c r="AY12" s="475" t="s">
        <v>137</v>
      </c>
      <c r="AZ12" s="476"/>
      <c r="BA12" s="476"/>
      <c r="BB12" s="476"/>
      <c r="BC12" s="476"/>
      <c r="BD12" s="476"/>
      <c r="BE12" s="476"/>
      <c r="BF12" s="476"/>
      <c r="BG12" s="476"/>
      <c r="BH12" s="476"/>
      <c r="BI12" s="476"/>
      <c r="BJ12" s="476"/>
      <c r="BK12" s="476"/>
      <c r="BL12" s="476"/>
      <c r="BM12" s="477"/>
      <c r="BN12" s="441">
        <v>439975</v>
      </c>
      <c r="BO12" s="442"/>
      <c r="BP12" s="442"/>
      <c r="BQ12" s="442"/>
      <c r="BR12" s="442"/>
      <c r="BS12" s="442"/>
      <c r="BT12" s="442"/>
      <c r="BU12" s="443"/>
      <c r="BV12" s="441">
        <v>1292445</v>
      </c>
      <c r="BW12" s="442"/>
      <c r="BX12" s="442"/>
      <c r="BY12" s="442"/>
      <c r="BZ12" s="442"/>
      <c r="CA12" s="442"/>
      <c r="CB12" s="442"/>
      <c r="CC12" s="443"/>
      <c r="CD12" s="444" t="s">
        <v>138</v>
      </c>
      <c r="CE12" s="445"/>
      <c r="CF12" s="445"/>
      <c r="CG12" s="445"/>
      <c r="CH12" s="445"/>
      <c r="CI12" s="445"/>
      <c r="CJ12" s="445"/>
      <c r="CK12" s="445"/>
      <c r="CL12" s="445"/>
      <c r="CM12" s="445"/>
      <c r="CN12" s="445"/>
      <c r="CO12" s="445"/>
      <c r="CP12" s="445"/>
      <c r="CQ12" s="445"/>
      <c r="CR12" s="445"/>
      <c r="CS12" s="446"/>
      <c r="CT12" s="481" t="s">
        <v>139</v>
      </c>
      <c r="CU12" s="482"/>
      <c r="CV12" s="482"/>
      <c r="CW12" s="482"/>
      <c r="CX12" s="482"/>
      <c r="CY12" s="482"/>
      <c r="CZ12" s="482"/>
      <c r="DA12" s="483"/>
      <c r="DB12" s="481" t="s">
        <v>129</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140</v>
      </c>
      <c r="N13" s="533"/>
      <c r="O13" s="533"/>
      <c r="P13" s="533"/>
      <c r="Q13" s="534"/>
      <c r="R13" s="525">
        <v>124435</v>
      </c>
      <c r="S13" s="526"/>
      <c r="T13" s="526"/>
      <c r="U13" s="526"/>
      <c r="V13" s="527"/>
      <c r="W13" s="457" t="s">
        <v>141</v>
      </c>
      <c r="X13" s="458"/>
      <c r="Y13" s="458"/>
      <c r="Z13" s="458"/>
      <c r="AA13" s="458"/>
      <c r="AB13" s="448"/>
      <c r="AC13" s="492">
        <v>436</v>
      </c>
      <c r="AD13" s="493"/>
      <c r="AE13" s="493"/>
      <c r="AF13" s="493"/>
      <c r="AG13" s="535"/>
      <c r="AH13" s="492">
        <v>416</v>
      </c>
      <c r="AI13" s="493"/>
      <c r="AJ13" s="493"/>
      <c r="AK13" s="493"/>
      <c r="AL13" s="494"/>
      <c r="AM13" s="470" t="s">
        <v>142</v>
      </c>
      <c r="AN13" s="471"/>
      <c r="AO13" s="471"/>
      <c r="AP13" s="471"/>
      <c r="AQ13" s="471"/>
      <c r="AR13" s="471"/>
      <c r="AS13" s="471"/>
      <c r="AT13" s="472"/>
      <c r="AU13" s="473" t="s">
        <v>143</v>
      </c>
      <c r="AV13" s="474"/>
      <c r="AW13" s="474"/>
      <c r="AX13" s="474"/>
      <c r="AY13" s="475" t="s">
        <v>144</v>
      </c>
      <c r="AZ13" s="476"/>
      <c r="BA13" s="476"/>
      <c r="BB13" s="476"/>
      <c r="BC13" s="476"/>
      <c r="BD13" s="476"/>
      <c r="BE13" s="476"/>
      <c r="BF13" s="476"/>
      <c r="BG13" s="476"/>
      <c r="BH13" s="476"/>
      <c r="BI13" s="476"/>
      <c r="BJ13" s="476"/>
      <c r="BK13" s="476"/>
      <c r="BL13" s="476"/>
      <c r="BM13" s="477"/>
      <c r="BN13" s="441">
        <v>1062590</v>
      </c>
      <c r="BO13" s="442"/>
      <c r="BP13" s="442"/>
      <c r="BQ13" s="442"/>
      <c r="BR13" s="442"/>
      <c r="BS13" s="442"/>
      <c r="BT13" s="442"/>
      <c r="BU13" s="443"/>
      <c r="BV13" s="441">
        <v>190831</v>
      </c>
      <c r="BW13" s="442"/>
      <c r="BX13" s="442"/>
      <c r="BY13" s="442"/>
      <c r="BZ13" s="442"/>
      <c r="CA13" s="442"/>
      <c r="CB13" s="442"/>
      <c r="CC13" s="443"/>
      <c r="CD13" s="444" t="s">
        <v>145</v>
      </c>
      <c r="CE13" s="445"/>
      <c r="CF13" s="445"/>
      <c r="CG13" s="445"/>
      <c r="CH13" s="445"/>
      <c r="CI13" s="445"/>
      <c r="CJ13" s="445"/>
      <c r="CK13" s="445"/>
      <c r="CL13" s="445"/>
      <c r="CM13" s="445"/>
      <c r="CN13" s="445"/>
      <c r="CO13" s="445"/>
      <c r="CP13" s="445"/>
      <c r="CQ13" s="445"/>
      <c r="CR13" s="445"/>
      <c r="CS13" s="446"/>
      <c r="CT13" s="438">
        <v>1.9</v>
      </c>
      <c r="CU13" s="439"/>
      <c r="CV13" s="439"/>
      <c r="CW13" s="439"/>
      <c r="CX13" s="439"/>
      <c r="CY13" s="439"/>
      <c r="CZ13" s="439"/>
      <c r="DA13" s="440"/>
      <c r="DB13" s="438">
        <v>2.2999999999999998</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146</v>
      </c>
      <c r="M14" s="523"/>
      <c r="N14" s="523"/>
      <c r="O14" s="523"/>
      <c r="P14" s="523"/>
      <c r="Q14" s="524"/>
      <c r="R14" s="525">
        <v>129166</v>
      </c>
      <c r="S14" s="526"/>
      <c r="T14" s="526"/>
      <c r="U14" s="526"/>
      <c r="V14" s="527"/>
      <c r="W14" s="431"/>
      <c r="X14" s="432"/>
      <c r="Y14" s="432"/>
      <c r="Z14" s="432"/>
      <c r="AA14" s="432"/>
      <c r="AB14" s="421"/>
      <c r="AC14" s="528">
        <v>0.7</v>
      </c>
      <c r="AD14" s="529"/>
      <c r="AE14" s="529"/>
      <c r="AF14" s="529"/>
      <c r="AG14" s="530"/>
      <c r="AH14" s="528">
        <v>0.7</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147</v>
      </c>
      <c r="CE14" s="537"/>
      <c r="CF14" s="537"/>
      <c r="CG14" s="537"/>
      <c r="CH14" s="537"/>
      <c r="CI14" s="537"/>
      <c r="CJ14" s="537"/>
      <c r="CK14" s="537"/>
      <c r="CL14" s="537"/>
      <c r="CM14" s="537"/>
      <c r="CN14" s="537"/>
      <c r="CO14" s="537"/>
      <c r="CP14" s="537"/>
      <c r="CQ14" s="537"/>
      <c r="CR14" s="537"/>
      <c r="CS14" s="538"/>
      <c r="CT14" s="539" t="s">
        <v>148</v>
      </c>
      <c r="CU14" s="540"/>
      <c r="CV14" s="540"/>
      <c r="CW14" s="540"/>
      <c r="CX14" s="540"/>
      <c r="CY14" s="540"/>
      <c r="CZ14" s="540"/>
      <c r="DA14" s="541"/>
      <c r="DB14" s="539">
        <v>20.7</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149</v>
      </c>
      <c r="N15" s="533"/>
      <c r="O15" s="533"/>
      <c r="P15" s="533"/>
      <c r="Q15" s="534"/>
      <c r="R15" s="525">
        <v>124803</v>
      </c>
      <c r="S15" s="526"/>
      <c r="T15" s="526"/>
      <c r="U15" s="526"/>
      <c r="V15" s="527"/>
      <c r="W15" s="457" t="s">
        <v>150</v>
      </c>
      <c r="X15" s="458"/>
      <c r="Y15" s="458"/>
      <c r="Z15" s="458"/>
      <c r="AA15" s="458"/>
      <c r="AB15" s="448"/>
      <c r="AC15" s="492">
        <v>20025</v>
      </c>
      <c r="AD15" s="493"/>
      <c r="AE15" s="493"/>
      <c r="AF15" s="493"/>
      <c r="AG15" s="535"/>
      <c r="AH15" s="492">
        <v>20315</v>
      </c>
      <c r="AI15" s="493"/>
      <c r="AJ15" s="493"/>
      <c r="AK15" s="493"/>
      <c r="AL15" s="494"/>
      <c r="AM15" s="470"/>
      <c r="AN15" s="471"/>
      <c r="AO15" s="471"/>
      <c r="AP15" s="471"/>
      <c r="AQ15" s="471"/>
      <c r="AR15" s="471"/>
      <c r="AS15" s="471"/>
      <c r="AT15" s="472"/>
      <c r="AU15" s="473"/>
      <c r="AV15" s="474"/>
      <c r="AW15" s="474"/>
      <c r="AX15" s="474"/>
      <c r="AY15" s="401" t="s">
        <v>151</v>
      </c>
      <c r="AZ15" s="402"/>
      <c r="BA15" s="402"/>
      <c r="BB15" s="402"/>
      <c r="BC15" s="402"/>
      <c r="BD15" s="402"/>
      <c r="BE15" s="402"/>
      <c r="BF15" s="402"/>
      <c r="BG15" s="402"/>
      <c r="BH15" s="402"/>
      <c r="BI15" s="402"/>
      <c r="BJ15" s="402"/>
      <c r="BK15" s="402"/>
      <c r="BL15" s="402"/>
      <c r="BM15" s="403"/>
      <c r="BN15" s="404">
        <v>16004361</v>
      </c>
      <c r="BO15" s="405"/>
      <c r="BP15" s="405"/>
      <c r="BQ15" s="405"/>
      <c r="BR15" s="405"/>
      <c r="BS15" s="405"/>
      <c r="BT15" s="405"/>
      <c r="BU15" s="406"/>
      <c r="BV15" s="404">
        <v>16563475</v>
      </c>
      <c r="BW15" s="405"/>
      <c r="BX15" s="405"/>
      <c r="BY15" s="405"/>
      <c r="BZ15" s="405"/>
      <c r="CA15" s="405"/>
      <c r="CB15" s="405"/>
      <c r="CC15" s="406"/>
      <c r="CD15" s="542" t="s">
        <v>152</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153</v>
      </c>
      <c r="M16" s="545"/>
      <c r="N16" s="545"/>
      <c r="O16" s="545"/>
      <c r="P16" s="545"/>
      <c r="Q16" s="546"/>
      <c r="R16" s="547" t="s">
        <v>154</v>
      </c>
      <c r="S16" s="548"/>
      <c r="T16" s="548"/>
      <c r="U16" s="548"/>
      <c r="V16" s="549"/>
      <c r="W16" s="431"/>
      <c r="X16" s="432"/>
      <c r="Y16" s="432"/>
      <c r="Z16" s="432"/>
      <c r="AA16" s="432"/>
      <c r="AB16" s="421"/>
      <c r="AC16" s="528">
        <v>34.200000000000003</v>
      </c>
      <c r="AD16" s="529"/>
      <c r="AE16" s="529"/>
      <c r="AF16" s="529"/>
      <c r="AG16" s="530"/>
      <c r="AH16" s="528">
        <v>34.700000000000003</v>
      </c>
      <c r="AI16" s="529"/>
      <c r="AJ16" s="529"/>
      <c r="AK16" s="529"/>
      <c r="AL16" s="531"/>
      <c r="AM16" s="470"/>
      <c r="AN16" s="471"/>
      <c r="AO16" s="471"/>
      <c r="AP16" s="471"/>
      <c r="AQ16" s="471"/>
      <c r="AR16" s="471"/>
      <c r="AS16" s="471"/>
      <c r="AT16" s="472"/>
      <c r="AU16" s="473"/>
      <c r="AV16" s="474"/>
      <c r="AW16" s="474"/>
      <c r="AX16" s="474"/>
      <c r="AY16" s="475" t="s">
        <v>155</v>
      </c>
      <c r="AZ16" s="476"/>
      <c r="BA16" s="476"/>
      <c r="BB16" s="476"/>
      <c r="BC16" s="476"/>
      <c r="BD16" s="476"/>
      <c r="BE16" s="476"/>
      <c r="BF16" s="476"/>
      <c r="BG16" s="476"/>
      <c r="BH16" s="476"/>
      <c r="BI16" s="476"/>
      <c r="BJ16" s="476"/>
      <c r="BK16" s="476"/>
      <c r="BL16" s="476"/>
      <c r="BM16" s="477"/>
      <c r="BN16" s="441">
        <v>19550121</v>
      </c>
      <c r="BO16" s="442"/>
      <c r="BP16" s="442"/>
      <c r="BQ16" s="442"/>
      <c r="BR16" s="442"/>
      <c r="BS16" s="442"/>
      <c r="BT16" s="442"/>
      <c r="BU16" s="443"/>
      <c r="BV16" s="441">
        <v>18904021</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156</v>
      </c>
      <c r="N17" s="553"/>
      <c r="O17" s="553"/>
      <c r="P17" s="553"/>
      <c r="Q17" s="554"/>
      <c r="R17" s="547" t="s">
        <v>157</v>
      </c>
      <c r="S17" s="548"/>
      <c r="T17" s="548"/>
      <c r="U17" s="548"/>
      <c r="V17" s="549"/>
      <c r="W17" s="457" t="s">
        <v>158</v>
      </c>
      <c r="X17" s="458"/>
      <c r="Y17" s="458"/>
      <c r="Z17" s="458"/>
      <c r="AA17" s="458"/>
      <c r="AB17" s="448"/>
      <c r="AC17" s="492">
        <v>38063</v>
      </c>
      <c r="AD17" s="493"/>
      <c r="AE17" s="493"/>
      <c r="AF17" s="493"/>
      <c r="AG17" s="535"/>
      <c r="AH17" s="492">
        <v>37853</v>
      </c>
      <c r="AI17" s="493"/>
      <c r="AJ17" s="493"/>
      <c r="AK17" s="493"/>
      <c r="AL17" s="494"/>
      <c r="AM17" s="470"/>
      <c r="AN17" s="471"/>
      <c r="AO17" s="471"/>
      <c r="AP17" s="471"/>
      <c r="AQ17" s="471"/>
      <c r="AR17" s="471"/>
      <c r="AS17" s="471"/>
      <c r="AT17" s="472"/>
      <c r="AU17" s="473"/>
      <c r="AV17" s="474"/>
      <c r="AW17" s="474"/>
      <c r="AX17" s="474"/>
      <c r="AY17" s="475" t="s">
        <v>159</v>
      </c>
      <c r="AZ17" s="476"/>
      <c r="BA17" s="476"/>
      <c r="BB17" s="476"/>
      <c r="BC17" s="476"/>
      <c r="BD17" s="476"/>
      <c r="BE17" s="476"/>
      <c r="BF17" s="476"/>
      <c r="BG17" s="476"/>
      <c r="BH17" s="476"/>
      <c r="BI17" s="476"/>
      <c r="BJ17" s="476"/>
      <c r="BK17" s="476"/>
      <c r="BL17" s="476"/>
      <c r="BM17" s="477"/>
      <c r="BN17" s="441">
        <v>20306869</v>
      </c>
      <c r="BO17" s="442"/>
      <c r="BP17" s="442"/>
      <c r="BQ17" s="442"/>
      <c r="BR17" s="442"/>
      <c r="BS17" s="442"/>
      <c r="BT17" s="442"/>
      <c r="BU17" s="443"/>
      <c r="BV17" s="441">
        <v>21060535</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160</v>
      </c>
      <c r="C18" s="484"/>
      <c r="D18" s="484"/>
      <c r="E18" s="564"/>
      <c r="F18" s="564"/>
      <c r="G18" s="564"/>
      <c r="H18" s="564"/>
      <c r="I18" s="564"/>
      <c r="J18" s="564"/>
      <c r="K18" s="564"/>
      <c r="L18" s="565">
        <v>111.4</v>
      </c>
      <c r="M18" s="565"/>
      <c r="N18" s="565"/>
      <c r="O18" s="565"/>
      <c r="P18" s="565"/>
      <c r="Q18" s="565"/>
      <c r="R18" s="566"/>
      <c r="S18" s="566"/>
      <c r="T18" s="566"/>
      <c r="U18" s="566"/>
      <c r="V18" s="567"/>
      <c r="W18" s="459"/>
      <c r="X18" s="460"/>
      <c r="Y18" s="460"/>
      <c r="Z18" s="460"/>
      <c r="AA18" s="460"/>
      <c r="AB18" s="451"/>
      <c r="AC18" s="568">
        <v>65</v>
      </c>
      <c r="AD18" s="569"/>
      <c r="AE18" s="569"/>
      <c r="AF18" s="569"/>
      <c r="AG18" s="570"/>
      <c r="AH18" s="568">
        <v>64.599999999999994</v>
      </c>
      <c r="AI18" s="569"/>
      <c r="AJ18" s="569"/>
      <c r="AK18" s="569"/>
      <c r="AL18" s="571"/>
      <c r="AM18" s="470"/>
      <c r="AN18" s="471"/>
      <c r="AO18" s="471"/>
      <c r="AP18" s="471"/>
      <c r="AQ18" s="471"/>
      <c r="AR18" s="471"/>
      <c r="AS18" s="471"/>
      <c r="AT18" s="472"/>
      <c r="AU18" s="473"/>
      <c r="AV18" s="474"/>
      <c r="AW18" s="474"/>
      <c r="AX18" s="474"/>
      <c r="AY18" s="475" t="s">
        <v>161</v>
      </c>
      <c r="AZ18" s="476"/>
      <c r="BA18" s="476"/>
      <c r="BB18" s="476"/>
      <c r="BC18" s="476"/>
      <c r="BD18" s="476"/>
      <c r="BE18" s="476"/>
      <c r="BF18" s="476"/>
      <c r="BG18" s="476"/>
      <c r="BH18" s="476"/>
      <c r="BI18" s="476"/>
      <c r="BJ18" s="476"/>
      <c r="BK18" s="476"/>
      <c r="BL18" s="476"/>
      <c r="BM18" s="477"/>
      <c r="BN18" s="441">
        <v>21558535</v>
      </c>
      <c r="BO18" s="442"/>
      <c r="BP18" s="442"/>
      <c r="BQ18" s="442"/>
      <c r="BR18" s="442"/>
      <c r="BS18" s="442"/>
      <c r="BT18" s="442"/>
      <c r="BU18" s="443"/>
      <c r="BV18" s="441">
        <v>21534806</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162</v>
      </c>
      <c r="C19" s="484"/>
      <c r="D19" s="484"/>
      <c r="E19" s="564"/>
      <c r="F19" s="564"/>
      <c r="G19" s="564"/>
      <c r="H19" s="564"/>
      <c r="I19" s="564"/>
      <c r="J19" s="564"/>
      <c r="K19" s="564"/>
      <c r="L19" s="572">
        <v>1147</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163</v>
      </c>
      <c r="AZ19" s="476"/>
      <c r="BA19" s="476"/>
      <c r="BB19" s="476"/>
      <c r="BC19" s="476"/>
      <c r="BD19" s="476"/>
      <c r="BE19" s="476"/>
      <c r="BF19" s="476"/>
      <c r="BG19" s="476"/>
      <c r="BH19" s="476"/>
      <c r="BI19" s="476"/>
      <c r="BJ19" s="476"/>
      <c r="BK19" s="476"/>
      <c r="BL19" s="476"/>
      <c r="BM19" s="477"/>
      <c r="BN19" s="441">
        <v>31819135</v>
      </c>
      <c r="BO19" s="442"/>
      <c r="BP19" s="442"/>
      <c r="BQ19" s="442"/>
      <c r="BR19" s="442"/>
      <c r="BS19" s="442"/>
      <c r="BT19" s="442"/>
      <c r="BU19" s="443"/>
      <c r="BV19" s="441">
        <v>31327640</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164</v>
      </c>
      <c r="C20" s="484"/>
      <c r="D20" s="484"/>
      <c r="E20" s="564"/>
      <c r="F20" s="564"/>
      <c r="G20" s="564"/>
      <c r="H20" s="564"/>
      <c r="I20" s="564"/>
      <c r="J20" s="564"/>
      <c r="K20" s="564"/>
      <c r="L20" s="572">
        <v>52273</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165</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166</v>
      </c>
      <c r="C22" s="585"/>
      <c r="D22" s="586"/>
      <c r="E22" s="453" t="s">
        <v>1</v>
      </c>
      <c r="F22" s="458"/>
      <c r="G22" s="458"/>
      <c r="H22" s="458"/>
      <c r="I22" s="458"/>
      <c r="J22" s="458"/>
      <c r="K22" s="448"/>
      <c r="L22" s="453" t="s">
        <v>167</v>
      </c>
      <c r="M22" s="458"/>
      <c r="N22" s="458"/>
      <c r="O22" s="458"/>
      <c r="P22" s="448"/>
      <c r="Q22" s="616" t="s">
        <v>168</v>
      </c>
      <c r="R22" s="617"/>
      <c r="S22" s="617"/>
      <c r="T22" s="617"/>
      <c r="U22" s="617"/>
      <c r="V22" s="618"/>
      <c r="W22" s="584" t="s">
        <v>169</v>
      </c>
      <c r="X22" s="585"/>
      <c r="Y22" s="586"/>
      <c r="Z22" s="453" t="s">
        <v>1</v>
      </c>
      <c r="AA22" s="458"/>
      <c r="AB22" s="458"/>
      <c r="AC22" s="458"/>
      <c r="AD22" s="458"/>
      <c r="AE22" s="458"/>
      <c r="AF22" s="458"/>
      <c r="AG22" s="448"/>
      <c r="AH22" s="622" t="s">
        <v>170</v>
      </c>
      <c r="AI22" s="458"/>
      <c r="AJ22" s="458"/>
      <c r="AK22" s="458"/>
      <c r="AL22" s="448"/>
      <c r="AM22" s="622" t="s">
        <v>171</v>
      </c>
      <c r="AN22" s="623"/>
      <c r="AO22" s="623"/>
      <c r="AP22" s="623"/>
      <c r="AQ22" s="623"/>
      <c r="AR22" s="624"/>
      <c r="AS22" s="616" t="s">
        <v>168</v>
      </c>
      <c r="AT22" s="617"/>
      <c r="AU22" s="617"/>
      <c r="AV22" s="617"/>
      <c r="AW22" s="617"/>
      <c r="AX22" s="628"/>
      <c r="AY22" s="401" t="s">
        <v>172</v>
      </c>
      <c r="AZ22" s="402"/>
      <c r="BA22" s="402"/>
      <c r="BB22" s="402"/>
      <c r="BC22" s="402"/>
      <c r="BD22" s="402"/>
      <c r="BE22" s="402"/>
      <c r="BF22" s="402"/>
      <c r="BG22" s="402"/>
      <c r="BH22" s="402"/>
      <c r="BI22" s="402"/>
      <c r="BJ22" s="402"/>
      <c r="BK22" s="402"/>
      <c r="BL22" s="402"/>
      <c r="BM22" s="403"/>
      <c r="BN22" s="404">
        <v>25762320</v>
      </c>
      <c r="BO22" s="405"/>
      <c r="BP22" s="405"/>
      <c r="BQ22" s="405"/>
      <c r="BR22" s="405"/>
      <c r="BS22" s="405"/>
      <c r="BT22" s="405"/>
      <c r="BU22" s="406"/>
      <c r="BV22" s="404">
        <v>26635972</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173</v>
      </c>
      <c r="AZ23" s="476"/>
      <c r="BA23" s="476"/>
      <c r="BB23" s="476"/>
      <c r="BC23" s="476"/>
      <c r="BD23" s="476"/>
      <c r="BE23" s="476"/>
      <c r="BF23" s="476"/>
      <c r="BG23" s="476"/>
      <c r="BH23" s="476"/>
      <c r="BI23" s="476"/>
      <c r="BJ23" s="476"/>
      <c r="BK23" s="476"/>
      <c r="BL23" s="476"/>
      <c r="BM23" s="477"/>
      <c r="BN23" s="441">
        <v>22213992</v>
      </c>
      <c r="BO23" s="442"/>
      <c r="BP23" s="442"/>
      <c r="BQ23" s="442"/>
      <c r="BR23" s="442"/>
      <c r="BS23" s="442"/>
      <c r="BT23" s="442"/>
      <c r="BU23" s="443"/>
      <c r="BV23" s="441">
        <v>22972801</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174</v>
      </c>
      <c r="F24" s="471"/>
      <c r="G24" s="471"/>
      <c r="H24" s="471"/>
      <c r="I24" s="471"/>
      <c r="J24" s="471"/>
      <c r="K24" s="472"/>
      <c r="L24" s="492">
        <v>1</v>
      </c>
      <c r="M24" s="493"/>
      <c r="N24" s="493"/>
      <c r="O24" s="493"/>
      <c r="P24" s="535"/>
      <c r="Q24" s="492">
        <v>9890</v>
      </c>
      <c r="R24" s="493"/>
      <c r="S24" s="493"/>
      <c r="T24" s="493"/>
      <c r="U24" s="493"/>
      <c r="V24" s="535"/>
      <c r="W24" s="587"/>
      <c r="X24" s="588"/>
      <c r="Y24" s="589"/>
      <c r="Z24" s="491" t="s">
        <v>175</v>
      </c>
      <c r="AA24" s="471"/>
      <c r="AB24" s="471"/>
      <c r="AC24" s="471"/>
      <c r="AD24" s="471"/>
      <c r="AE24" s="471"/>
      <c r="AF24" s="471"/>
      <c r="AG24" s="472"/>
      <c r="AH24" s="492">
        <v>670</v>
      </c>
      <c r="AI24" s="493"/>
      <c r="AJ24" s="493"/>
      <c r="AK24" s="493"/>
      <c r="AL24" s="535"/>
      <c r="AM24" s="492">
        <v>2052880</v>
      </c>
      <c r="AN24" s="493"/>
      <c r="AO24" s="493"/>
      <c r="AP24" s="493"/>
      <c r="AQ24" s="493"/>
      <c r="AR24" s="535"/>
      <c r="AS24" s="492">
        <v>3064</v>
      </c>
      <c r="AT24" s="493"/>
      <c r="AU24" s="493"/>
      <c r="AV24" s="493"/>
      <c r="AW24" s="493"/>
      <c r="AX24" s="494"/>
      <c r="AY24" s="557" t="s">
        <v>176</v>
      </c>
      <c r="AZ24" s="558"/>
      <c r="BA24" s="558"/>
      <c r="BB24" s="558"/>
      <c r="BC24" s="558"/>
      <c r="BD24" s="558"/>
      <c r="BE24" s="558"/>
      <c r="BF24" s="558"/>
      <c r="BG24" s="558"/>
      <c r="BH24" s="558"/>
      <c r="BI24" s="558"/>
      <c r="BJ24" s="558"/>
      <c r="BK24" s="558"/>
      <c r="BL24" s="558"/>
      <c r="BM24" s="559"/>
      <c r="BN24" s="441">
        <v>11239040</v>
      </c>
      <c r="BO24" s="442"/>
      <c r="BP24" s="442"/>
      <c r="BQ24" s="442"/>
      <c r="BR24" s="442"/>
      <c r="BS24" s="442"/>
      <c r="BT24" s="442"/>
      <c r="BU24" s="443"/>
      <c r="BV24" s="441">
        <v>11326685</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177</v>
      </c>
      <c r="F25" s="471"/>
      <c r="G25" s="471"/>
      <c r="H25" s="471"/>
      <c r="I25" s="471"/>
      <c r="J25" s="471"/>
      <c r="K25" s="472"/>
      <c r="L25" s="492">
        <v>1</v>
      </c>
      <c r="M25" s="493"/>
      <c r="N25" s="493"/>
      <c r="O25" s="493"/>
      <c r="P25" s="535"/>
      <c r="Q25" s="492">
        <v>8120</v>
      </c>
      <c r="R25" s="493"/>
      <c r="S25" s="493"/>
      <c r="T25" s="493"/>
      <c r="U25" s="493"/>
      <c r="V25" s="535"/>
      <c r="W25" s="587"/>
      <c r="X25" s="588"/>
      <c r="Y25" s="589"/>
      <c r="Z25" s="491" t="s">
        <v>178</v>
      </c>
      <c r="AA25" s="471"/>
      <c r="AB25" s="471"/>
      <c r="AC25" s="471"/>
      <c r="AD25" s="471"/>
      <c r="AE25" s="471"/>
      <c r="AF25" s="471"/>
      <c r="AG25" s="472"/>
      <c r="AH25" s="492">
        <v>129</v>
      </c>
      <c r="AI25" s="493"/>
      <c r="AJ25" s="493"/>
      <c r="AK25" s="493"/>
      <c r="AL25" s="535"/>
      <c r="AM25" s="492">
        <v>395901</v>
      </c>
      <c r="AN25" s="493"/>
      <c r="AO25" s="493"/>
      <c r="AP25" s="493"/>
      <c r="AQ25" s="493"/>
      <c r="AR25" s="535"/>
      <c r="AS25" s="492">
        <v>3069</v>
      </c>
      <c r="AT25" s="493"/>
      <c r="AU25" s="493"/>
      <c r="AV25" s="493"/>
      <c r="AW25" s="493"/>
      <c r="AX25" s="494"/>
      <c r="AY25" s="401" t="s">
        <v>179</v>
      </c>
      <c r="AZ25" s="402"/>
      <c r="BA25" s="402"/>
      <c r="BB25" s="402"/>
      <c r="BC25" s="402"/>
      <c r="BD25" s="402"/>
      <c r="BE25" s="402"/>
      <c r="BF25" s="402"/>
      <c r="BG25" s="402"/>
      <c r="BH25" s="402"/>
      <c r="BI25" s="402"/>
      <c r="BJ25" s="402"/>
      <c r="BK25" s="402"/>
      <c r="BL25" s="402"/>
      <c r="BM25" s="403"/>
      <c r="BN25" s="404">
        <v>4999917</v>
      </c>
      <c r="BO25" s="405"/>
      <c r="BP25" s="405"/>
      <c r="BQ25" s="405"/>
      <c r="BR25" s="405"/>
      <c r="BS25" s="405"/>
      <c r="BT25" s="405"/>
      <c r="BU25" s="406"/>
      <c r="BV25" s="404">
        <v>4822662</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180</v>
      </c>
      <c r="F26" s="471"/>
      <c r="G26" s="471"/>
      <c r="H26" s="471"/>
      <c r="I26" s="471"/>
      <c r="J26" s="471"/>
      <c r="K26" s="472"/>
      <c r="L26" s="492">
        <v>1</v>
      </c>
      <c r="M26" s="493"/>
      <c r="N26" s="493"/>
      <c r="O26" s="493"/>
      <c r="P26" s="535"/>
      <c r="Q26" s="492">
        <v>7220</v>
      </c>
      <c r="R26" s="493"/>
      <c r="S26" s="493"/>
      <c r="T26" s="493"/>
      <c r="U26" s="493"/>
      <c r="V26" s="535"/>
      <c r="W26" s="587"/>
      <c r="X26" s="588"/>
      <c r="Y26" s="589"/>
      <c r="Z26" s="491" t="s">
        <v>181</v>
      </c>
      <c r="AA26" s="593"/>
      <c r="AB26" s="593"/>
      <c r="AC26" s="593"/>
      <c r="AD26" s="593"/>
      <c r="AE26" s="593"/>
      <c r="AF26" s="593"/>
      <c r="AG26" s="594"/>
      <c r="AH26" s="492">
        <v>41</v>
      </c>
      <c r="AI26" s="493"/>
      <c r="AJ26" s="493"/>
      <c r="AK26" s="493"/>
      <c r="AL26" s="535"/>
      <c r="AM26" s="492">
        <v>150142</v>
      </c>
      <c r="AN26" s="493"/>
      <c r="AO26" s="493"/>
      <c r="AP26" s="493"/>
      <c r="AQ26" s="493"/>
      <c r="AR26" s="535"/>
      <c r="AS26" s="492">
        <v>3662</v>
      </c>
      <c r="AT26" s="493"/>
      <c r="AU26" s="493"/>
      <c r="AV26" s="493"/>
      <c r="AW26" s="493"/>
      <c r="AX26" s="494"/>
      <c r="AY26" s="444" t="s">
        <v>182</v>
      </c>
      <c r="AZ26" s="445"/>
      <c r="BA26" s="445"/>
      <c r="BB26" s="445"/>
      <c r="BC26" s="445"/>
      <c r="BD26" s="445"/>
      <c r="BE26" s="445"/>
      <c r="BF26" s="445"/>
      <c r="BG26" s="445"/>
      <c r="BH26" s="445"/>
      <c r="BI26" s="445"/>
      <c r="BJ26" s="445"/>
      <c r="BK26" s="445"/>
      <c r="BL26" s="445"/>
      <c r="BM26" s="446"/>
      <c r="BN26" s="441" t="s">
        <v>148</v>
      </c>
      <c r="BO26" s="442"/>
      <c r="BP26" s="442"/>
      <c r="BQ26" s="442"/>
      <c r="BR26" s="442"/>
      <c r="BS26" s="442"/>
      <c r="BT26" s="442"/>
      <c r="BU26" s="443"/>
      <c r="BV26" s="441" t="s">
        <v>183</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184</v>
      </c>
      <c r="F27" s="471"/>
      <c r="G27" s="471"/>
      <c r="H27" s="471"/>
      <c r="I27" s="471"/>
      <c r="J27" s="471"/>
      <c r="K27" s="472"/>
      <c r="L27" s="492">
        <v>1</v>
      </c>
      <c r="M27" s="493"/>
      <c r="N27" s="493"/>
      <c r="O27" s="493"/>
      <c r="P27" s="535"/>
      <c r="Q27" s="492">
        <v>5490</v>
      </c>
      <c r="R27" s="493"/>
      <c r="S27" s="493"/>
      <c r="T27" s="493"/>
      <c r="U27" s="493"/>
      <c r="V27" s="535"/>
      <c r="W27" s="587"/>
      <c r="X27" s="588"/>
      <c r="Y27" s="589"/>
      <c r="Z27" s="491" t="s">
        <v>185</v>
      </c>
      <c r="AA27" s="471"/>
      <c r="AB27" s="471"/>
      <c r="AC27" s="471"/>
      <c r="AD27" s="471"/>
      <c r="AE27" s="471"/>
      <c r="AF27" s="471"/>
      <c r="AG27" s="472"/>
      <c r="AH27" s="492">
        <v>4</v>
      </c>
      <c r="AI27" s="493"/>
      <c r="AJ27" s="493"/>
      <c r="AK27" s="493"/>
      <c r="AL27" s="535"/>
      <c r="AM27" s="492">
        <v>16264</v>
      </c>
      <c r="AN27" s="493"/>
      <c r="AO27" s="493"/>
      <c r="AP27" s="493"/>
      <c r="AQ27" s="493"/>
      <c r="AR27" s="535"/>
      <c r="AS27" s="492">
        <v>4066</v>
      </c>
      <c r="AT27" s="493"/>
      <c r="AU27" s="493"/>
      <c r="AV27" s="493"/>
      <c r="AW27" s="493"/>
      <c r="AX27" s="494"/>
      <c r="AY27" s="536" t="s">
        <v>186</v>
      </c>
      <c r="AZ27" s="537"/>
      <c r="BA27" s="537"/>
      <c r="BB27" s="537"/>
      <c r="BC27" s="537"/>
      <c r="BD27" s="537"/>
      <c r="BE27" s="537"/>
      <c r="BF27" s="537"/>
      <c r="BG27" s="537"/>
      <c r="BH27" s="537"/>
      <c r="BI27" s="537"/>
      <c r="BJ27" s="537"/>
      <c r="BK27" s="537"/>
      <c r="BL27" s="537"/>
      <c r="BM27" s="538"/>
      <c r="BN27" s="560" t="s">
        <v>148</v>
      </c>
      <c r="BO27" s="561"/>
      <c r="BP27" s="561"/>
      <c r="BQ27" s="561"/>
      <c r="BR27" s="561"/>
      <c r="BS27" s="561"/>
      <c r="BT27" s="561"/>
      <c r="BU27" s="562"/>
      <c r="BV27" s="560" t="s">
        <v>148</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187</v>
      </c>
      <c r="F28" s="471"/>
      <c r="G28" s="471"/>
      <c r="H28" s="471"/>
      <c r="I28" s="471"/>
      <c r="J28" s="471"/>
      <c r="K28" s="472"/>
      <c r="L28" s="492">
        <v>1</v>
      </c>
      <c r="M28" s="493"/>
      <c r="N28" s="493"/>
      <c r="O28" s="493"/>
      <c r="P28" s="535"/>
      <c r="Q28" s="492">
        <v>4810</v>
      </c>
      <c r="R28" s="493"/>
      <c r="S28" s="493"/>
      <c r="T28" s="493"/>
      <c r="U28" s="493"/>
      <c r="V28" s="535"/>
      <c r="W28" s="587"/>
      <c r="X28" s="588"/>
      <c r="Y28" s="589"/>
      <c r="Z28" s="491" t="s">
        <v>188</v>
      </c>
      <c r="AA28" s="471"/>
      <c r="AB28" s="471"/>
      <c r="AC28" s="471"/>
      <c r="AD28" s="471"/>
      <c r="AE28" s="471"/>
      <c r="AF28" s="471"/>
      <c r="AG28" s="472"/>
      <c r="AH28" s="492" t="s">
        <v>148</v>
      </c>
      <c r="AI28" s="493"/>
      <c r="AJ28" s="493"/>
      <c r="AK28" s="493"/>
      <c r="AL28" s="535"/>
      <c r="AM28" s="492" t="s">
        <v>139</v>
      </c>
      <c r="AN28" s="493"/>
      <c r="AO28" s="493"/>
      <c r="AP28" s="493"/>
      <c r="AQ28" s="493"/>
      <c r="AR28" s="535"/>
      <c r="AS28" s="492" t="s">
        <v>148</v>
      </c>
      <c r="AT28" s="493"/>
      <c r="AU28" s="493"/>
      <c r="AV28" s="493"/>
      <c r="AW28" s="493"/>
      <c r="AX28" s="494"/>
      <c r="AY28" s="595" t="s">
        <v>189</v>
      </c>
      <c r="AZ28" s="596"/>
      <c r="BA28" s="596"/>
      <c r="BB28" s="597"/>
      <c r="BC28" s="401" t="s">
        <v>48</v>
      </c>
      <c r="BD28" s="402"/>
      <c r="BE28" s="402"/>
      <c r="BF28" s="402"/>
      <c r="BG28" s="402"/>
      <c r="BH28" s="402"/>
      <c r="BI28" s="402"/>
      <c r="BJ28" s="402"/>
      <c r="BK28" s="402"/>
      <c r="BL28" s="402"/>
      <c r="BM28" s="403"/>
      <c r="BN28" s="404">
        <v>3869740</v>
      </c>
      <c r="BO28" s="405"/>
      <c r="BP28" s="405"/>
      <c r="BQ28" s="405"/>
      <c r="BR28" s="405"/>
      <c r="BS28" s="405"/>
      <c r="BT28" s="405"/>
      <c r="BU28" s="406"/>
      <c r="BV28" s="404">
        <v>3084681</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190</v>
      </c>
      <c r="F29" s="471"/>
      <c r="G29" s="471"/>
      <c r="H29" s="471"/>
      <c r="I29" s="471"/>
      <c r="J29" s="471"/>
      <c r="K29" s="472"/>
      <c r="L29" s="492">
        <v>24</v>
      </c>
      <c r="M29" s="493"/>
      <c r="N29" s="493"/>
      <c r="O29" s="493"/>
      <c r="P29" s="535"/>
      <c r="Q29" s="492">
        <v>4510</v>
      </c>
      <c r="R29" s="493"/>
      <c r="S29" s="493"/>
      <c r="T29" s="493"/>
      <c r="U29" s="493"/>
      <c r="V29" s="535"/>
      <c r="W29" s="590"/>
      <c r="X29" s="591"/>
      <c r="Y29" s="592"/>
      <c r="Z29" s="491" t="s">
        <v>191</v>
      </c>
      <c r="AA29" s="471"/>
      <c r="AB29" s="471"/>
      <c r="AC29" s="471"/>
      <c r="AD29" s="471"/>
      <c r="AE29" s="471"/>
      <c r="AF29" s="471"/>
      <c r="AG29" s="472"/>
      <c r="AH29" s="492">
        <v>674</v>
      </c>
      <c r="AI29" s="493"/>
      <c r="AJ29" s="493"/>
      <c r="AK29" s="493"/>
      <c r="AL29" s="535"/>
      <c r="AM29" s="492">
        <v>2069144</v>
      </c>
      <c r="AN29" s="493"/>
      <c r="AO29" s="493"/>
      <c r="AP29" s="493"/>
      <c r="AQ29" s="493"/>
      <c r="AR29" s="535"/>
      <c r="AS29" s="492">
        <v>3070</v>
      </c>
      <c r="AT29" s="493"/>
      <c r="AU29" s="493"/>
      <c r="AV29" s="493"/>
      <c r="AW29" s="493"/>
      <c r="AX29" s="494"/>
      <c r="AY29" s="598"/>
      <c r="AZ29" s="599"/>
      <c r="BA29" s="599"/>
      <c r="BB29" s="600"/>
      <c r="BC29" s="475" t="s">
        <v>192</v>
      </c>
      <c r="BD29" s="476"/>
      <c r="BE29" s="476"/>
      <c r="BF29" s="476"/>
      <c r="BG29" s="476"/>
      <c r="BH29" s="476"/>
      <c r="BI29" s="476"/>
      <c r="BJ29" s="476"/>
      <c r="BK29" s="476"/>
      <c r="BL29" s="476"/>
      <c r="BM29" s="477"/>
      <c r="BN29" s="441">
        <v>46056</v>
      </c>
      <c r="BO29" s="442"/>
      <c r="BP29" s="442"/>
      <c r="BQ29" s="442"/>
      <c r="BR29" s="442"/>
      <c r="BS29" s="442"/>
      <c r="BT29" s="442"/>
      <c r="BU29" s="443"/>
      <c r="BV29" s="441">
        <v>46043</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193</v>
      </c>
      <c r="X30" s="609"/>
      <c r="Y30" s="609"/>
      <c r="Z30" s="609"/>
      <c r="AA30" s="609"/>
      <c r="AB30" s="609"/>
      <c r="AC30" s="609"/>
      <c r="AD30" s="609"/>
      <c r="AE30" s="609"/>
      <c r="AF30" s="609"/>
      <c r="AG30" s="610"/>
      <c r="AH30" s="568">
        <v>99.7</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4712044</v>
      </c>
      <c r="BO30" s="561"/>
      <c r="BP30" s="561"/>
      <c r="BQ30" s="561"/>
      <c r="BR30" s="561"/>
      <c r="BS30" s="561"/>
      <c r="BT30" s="561"/>
      <c r="BU30" s="562"/>
      <c r="BV30" s="560">
        <v>3879279</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194</v>
      </c>
      <c r="D32" s="604"/>
      <c r="E32" s="604"/>
      <c r="F32" s="604"/>
      <c r="G32" s="604"/>
      <c r="H32" s="604"/>
      <c r="I32" s="604"/>
      <c r="J32" s="604"/>
      <c r="K32" s="604"/>
      <c r="L32" s="604"/>
      <c r="M32" s="604"/>
      <c r="N32" s="604"/>
      <c r="O32" s="604"/>
      <c r="P32" s="604"/>
      <c r="Q32" s="604"/>
      <c r="R32" s="604"/>
      <c r="S32" s="604"/>
      <c r="U32" s="445" t="s">
        <v>195</v>
      </c>
      <c r="V32" s="445"/>
      <c r="W32" s="445"/>
      <c r="X32" s="445"/>
      <c r="Y32" s="445"/>
      <c r="Z32" s="445"/>
      <c r="AA32" s="445"/>
      <c r="AB32" s="445"/>
      <c r="AC32" s="445"/>
      <c r="AD32" s="445"/>
      <c r="AE32" s="445"/>
      <c r="AF32" s="445"/>
      <c r="AG32" s="445"/>
      <c r="AH32" s="445"/>
      <c r="AI32" s="445"/>
      <c r="AJ32" s="445"/>
      <c r="AK32" s="445"/>
      <c r="AM32" s="445" t="s">
        <v>196</v>
      </c>
      <c r="AN32" s="445"/>
      <c r="AO32" s="445"/>
      <c r="AP32" s="445"/>
      <c r="AQ32" s="445"/>
      <c r="AR32" s="445"/>
      <c r="AS32" s="445"/>
      <c r="AT32" s="445"/>
      <c r="AU32" s="445"/>
      <c r="AV32" s="445"/>
      <c r="AW32" s="445"/>
      <c r="AX32" s="445"/>
      <c r="AY32" s="445"/>
      <c r="AZ32" s="445"/>
      <c r="BA32" s="445"/>
      <c r="BB32" s="445"/>
      <c r="BC32" s="445"/>
      <c r="BE32" s="445" t="s">
        <v>197</v>
      </c>
      <c r="BF32" s="445"/>
      <c r="BG32" s="445"/>
      <c r="BH32" s="445"/>
      <c r="BI32" s="445"/>
      <c r="BJ32" s="445"/>
      <c r="BK32" s="445"/>
      <c r="BL32" s="445"/>
      <c r="BM32" s="445"/>
      <c r="BN32" s="445"/>
      <c r="BO32" s="445"/>
      <c r="BP32" s="445"/>
      <c r="BQ32" s="445"/>
      <c r="BR32" s="445"/>
      <c r="BS32" s="445"/>
      <c r="BT32" s="445"/>
      <c r="BU32" s="445"/>
      <c r="BW32" s="445" t="s">
        <v>198</v>
      </c>
      <c r="BX32" s="445"/>
      <c r="BY32" s="445"/>
      <c r="BZ32" s="445"/>
      <c r="CA32" s="445"/>
      <c r="CB32" s="445"/>
      <c r="CC32" s="445"/>
      <c r="CD32" s="445"/>
      <c r="CE32" s="445"/>
      <c r="CF32" s="445"/>
      <c r="CG32" s="445"/>
      <c r="CH32" s="445"/>
      <c r="CI32" s="445"/>
      <c r="CJ32" s="445"/>
      <c r="CK32" s="445"/>
      <c r="CL32" s="445"/>
      <c r="CM32" s="445"/>
      <c r="CO32" s="445" t="s">
        <v>199</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200</v>
      </c>
      <c r="D33" s="465"/>
      <c r="E33" s="430" t="s">
        <v>201</v>
      </c>
      <c r="F33" s="430"/>
      <c r="G33" s="430"/>
      <c r="H33" s="430"/>
      <c r="I33" s="430"/>
      <c r="J33" s="430"/>
      <c r="K33" s="430"/>
      <c r="L33" s="430"/>
      <c r="M33" s="430"/>
      <c r="N33" s="430"/>
      <c r="O33" s="430"/>
      <c r="P33" s="430"/>
      <c r="Q33" s="430"/>
      <c r="R33" s="430"/>
      <c r="S33" s="430"/>
      <c r="T33" s="203"/>
      <c r="U33" s="465" t="s">
        <v>202</v>
      </c>
      <c r="V33" s="465"/>
      <c r="W33" s="430" t="s">
        <v>201</v>
      </c>
      <c r="X33" s="430"/>
      <c r="Y33" s="430"/>
      <c r="Z33" s="430"/>
      <c r="AA33" s="430"/>
      <c r="AB33" s="430"/>
      <c r="AC33" s="430"/>
      <c r="AD33" s="430"/>
      <c r="AE33" s="430"/>
      <c r="AF33" s="430"/>
      <c r="AG33" s="430"/>
      <c r="AH33" s="430"/>
      <c r="AI33" s="430"/>
      <c r="AJ33" s="430"/>
      <c r="AK33" s="430"/>
      <c r="AL33" s="203"/>
      <c r="AM33" s="465" t="s">
        <v>202</v>
      </c>
      <c r="AN33" s="465"/>
      <c r="AO33" s="430" t="s">
        <v>203</v>
      </c>
      <c r="AP33" s="430"/>
      <c r="AQ33" s="430"/>
      <c r="AR33" s="430"/>
      <c r="AS33" s="430"/>
      <c r="AT33" s="430"/>
      <c r="AU33" s="430"/>
      <c r="AV33" s="430"/>
      <c r="AW33" s="430"/>
      <c r="AX33" s="430"/>
      <c r="AY33" s="430"/>
      <c r="AZ33" s="430"/>
      <c r="BA33" s="430"/>
      <c r="BB33" s="430"/>
      <c r="BC33" s="430"/>
      <c r="BD33" s="204"/>
      <c r="BE33" s="430" t="s">
        <v>204</v>
      </c>
      <c r="BF33" s="430"/>
      <c r="BG33" s="430" t="s">
        <v>205</v>
      </c>
      <c r="BH33" s="430"/>
      <c r="BI33" s="430"/>
      <c r="BJ33" s="430"/>
      <c r="BK33" s="430"/>
      <c r="BL33" s="430"/>
      <c r="BM33" s="430"/>
      <c r="BN33" s="430"/>
      <c r="BO33" s="430"/>
      <c r="BP33" s="430"/>
      <c r="BQ33" s="430"/>
      <c r="BR33" s="430"/>
      <c r="BS33" s="430"/>
      <c r="BT33" s="430"/>
      <c r="BU33" s="430"/>
      <c r="BV33" s="204"/>
      <c r="BW33" s="465" t="s">
        <v>204</v>
      </c>
      <c r="BX33" s="465"/>
      <c r="BY33" s="430" t="s">
        <v>206</v>
      </c>
      <c r="BZ33" s="430"/>
      <c r="CA33" s="430"/>
      <c r="CB33" s="430"/>
      <c r="CC33" s="430"/>
      <c r="CD33" s="430"/>
      <c r="CE33" s="430"/>
      <c r="CF33" s="430"/>
      <c r="CG33" s="430"/>
      <c r="CH33" s="430"/>
      <c r="CI33" s="430"/>
      <c r="CJ33" s="430"/>
      <c r="CK33" s="430"/>
      <c r="CL33" s="430"/>
      <c r="CM33" s="430"/>
      <c r="CN33" s="203"/>
      <c r="CO33" s="465" t="s">
        <v>207</v>
      </c>
      <c r="CP33" s="465"/>
      <c r="CQ33" s="430" t="s">
        <v>208</v>
      </c>
      <c r="CR33" s="430"/>
      <c r="CS33" s="430"/>
      <c r="CT33" s="430"/>
      <c r="CU33" s="430"/>
      <c r="CV33" s="430"/>
      <c r="CW33" s="430"/>
      <c r="CX33" s="430"/>
      <c r="CY33" s="430"/>
      <c r="CZ33" s="430"/>
      <c r="DA33" s="430"/>
      <c r="DB33" s="430"/>
      <c r="DC33" s="430"/>
      <c r="DD33" s="430"/>
      <c r="DE33" s="430"/>
      <c r="DF33" s="203"/>
      <c r="DG33" s="630" t="s">
        <v>209</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3</v>
      </c>
      <c r="V34" s="631"/>
      <c r="W34" s="632" t="str">
        <f>IF('各会計、関係団体の財政状況及び健全化判断比率'!B28="","",'各会計、関係団体の財政状況及び健全化判断比率'!B28)</f>
        <v>国民健康保険事業特別会計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IF('各会計、関係団体の財政状況及び健全化判断比率'!B31="","",'各会計、関係団体の財政状況及び健全化判断比率'!B31)</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尾張東部衛生組合</v>
      </c>
      <c r="BZ34" s="632"/>
      <c r="CA34" s="632"/>
      <c r="CB34" s="632"/>
      <c r="CC34" s="632"/>
      <c r="CD34" s="632"/>
      <c r="CE34" s="632"/>
      <c r="CF34" s="632"/>
      <c r="CG34" s="632"/>
      <c r="CH34" s="632"/>
      <c r="CI34" s="632"/>
      <c r="CJ34" s="632"/>
      <c r="CK34" s="632"/>
      <c r="CL34" s="632"/>
      <c r="CM34" s="632"/>
      <c r="CN34" s="178"/>
      <c r="CO34" s="631">
        <f>IF(CQ34="","",MAX(C34:D43,U34:V43,AM34:AN43,BE34:BF43,BW34:BX43)+1)</f>
        <v>13</v>
      </c>
      <c r="CP34" s="631"/>
      <c r="CQ34" s="632" t="str">
        <f>IF('各会計、関係団体の財政状況及び健全化判断比率'!BS7="","",'各会計、関係団体の財政状況及び健全化判断比率'!BS7)</f>
        <v>尾張瀬戸駅整備㈱</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f>IF(E35="","",C34+1)</f>
        <v>2</v>
      </c>
      <c r="D35" s="631"/>
      <c r="E35" s="632" t="str">
        <f>IF('各会計、関係団体の財政状況及び健全化判断比率'!B8="","",'各会計、関係団体の財政状況及び健全化判断比率'!B8)</f>
        <v>春雨墓苑事業特別会計</v>
      </c>
      <c r="F35" s="632"/>
      <c r="G35" s="632"/>
      <c r="H35" s="632"/>
      <c r="I35" s="632"/>
      <c r="J35" s="632"/>
      <c r="K35" s="632"/>
      <c r="L35" s="632"/>
      <c r="M35" s="632"/>
      <c r="N35" s="632"/>
      <c r="O35" s="632"/>
      <c r="P35" s="632"/>
      <c r="Q35" s="632"/>
      <c r="R35" s="632"/>
      <c r="S35" s="632"/>
      <c r="T35" s="178"/>
      <c r="U35" s="631">
        <f>IF(W35="","",U34+1)</f>
        <v>4</v>
      </c>
      <c r="V35" s="631"/>
      <c r="W35" s="632" t="str">
        <f>IF('各会計、関係団体の財政状況及び健全化判断比率'!B29="","",'各会計、関係団体の財政状況及び健全化判断比率'!B29)</f>
        <v>介護保険事業特別会計</v>
      </c>
      <c r="X35" s="632"/>
      <c r="Y35" s="632"/>
      <c r="Z35" s="632"/>
      <c r="AA35" s="632"/>
      <c r="AB35" s="632"/>
      <c r="AC35" s="632"/>
      <c r="AD35" s="632"/>
      <c r="AE35" s="632"/>
      <c r="AF35" s="632"/>
      <c r="AG35" s="632"/>
      <c r="AH35" s="632"/>
      <c r="AI35" s="632"/>
      <c r="AJ35" s="632"/>
      <c r="AK35" s="632"/>
      <c r="AL35" s="178"/>
      <c r="AM35" s="631">
        <f t="shared" ref="AM35:AM43" si="0">IF(AO35="","",AM34+1)</f>
        <v>7</v>
      </c>
      <c r="AN35" s="631"/>
      <c r="AO35" s="632" t="str">
        <f>IF('各会計、関係団体の財政状況及び健全化判断比率'!B32="","",'各会計、関係団体の財政状況及び健全化判断比率'!B32)</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瀬戸旭看護専門学校組合</v>
      </c>
      <c r="BZ35" s="632"/>
      <c r="CA35" s="632"/>
      <c r="CB35" s="632"/>
      <c r="CC35" s="632"/>
      <c r="CD35" s="632"/>
      <c r="CE35" s="632"/>
      <c r="CF35" s="632"/>
      <c r="CG35" s="632"/>
      <c r="CH35" s="632"/>
      <c r="CI35" s="632"/>
      <c r="CJ35" s="632"/>
      <c r="CK35" s="632"/>
      <c r="CL35" s="632"/>
      <c r="CM35" s="632"/>
      <c r="CN35" s="178"/>
      <c r="CO35" s="631">
        <f t="shared" ref="CO35:CO43" si="3">IF(CQ35="","",CO34+1)</f>
        <v>14</v>
      </c>
      <c r="CP35" s="631"/>
      <c r="CQ35" s="632" t="str">
        <f>IF('各会計、関係団体の財政状況及び健全化判断比率'!BS8="","",'各会計、関係団体の財政状況及び健全化判断比率'!BS8)</f>
        <v>瀬戸まちづくり㈱</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5</v>
      </c>
      <c r="V36" s="631"/>
      <c r="W36" s="632" t="str">
        <f>IF('各会計、関係団体の財政状況及び健全化判断比率'!B30="","",'各会計、関係団体の財政状況及び健全化判断比率'!B30)</f>
        <v>後期高齢者医療特別会計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公立陶生病院組合</v>
      </c>
      <c r="BZ36" s="632"/>
      <c r="CA36" s="632"/>
      <c r="CB36" s="632"/>
      <c r="CC36" s="632"/>
      <c r="CD36" s="632"/>
      <c r="CE36" s="632"/>
      <c r="CF36" s="632"/>
      <c r="CG36" s="632"/>
      <c r="CH36" s="632"/>
      <c r="CI36" s="632"/>
      <c r="CJ36" s="632"/>
      <c r="CK36" s="632"/>
      <c r="CL36" s="632"/>
      <c r="CM36" s="632"/>
      <c r="CN36" s="178"/>
      <c r="CO36" s="631">
        <f t="shared" si="3"/>
        <v>15</v>
      </c>
      <c r="CP36" s="631"/>
      <c r="CQ36" s="632" t="str">
        <f>IF('各会計、関係団体の財政状況及び健全化判断比率'!BS9="","",'各会計、関係団体の財政状況及び健全化判断比率'!BS9)</f>
        <v>尾張東流通センター㈱</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t="str">
        <f t="shared" si="4"/>
        <v/>
      </c>
      <c r="V37" s="631"/>
      <c r="W37" s="632"/>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愛知県後期高齢者医療広域連合（一般会計）</v>
      </c>
      <c r="BZ37" s="632"/>
      <c r="CA37" s="632"/>
      <c r="CB37" s="632"/>
      <c r="CC37" s="632"/>
      <c r="CD37" s="632"/>
      <c r="CE37" s="632"/>
      <c r="CF37" s="632"/>
      <c r="CG37" s="632"/>
      <c r="CH37" s="632"/>
      <c r="CI37" s="632"/>
      <c r="CJ37" s="632"/>
      <c r="CK37" s="632"/>
      <c r="CL37" s="632"/>
      <c r="CM37" s="632"/>
      <c r="CN37" s="178"/>
      <c r="CO37" s="631">
        <f t="shared" si="3"/>
        <v>16</v>
      </c>
      <c r="CP37" s="631"/>
      <c r="CQ37" s="632" t="str">
        <f>IF('各会計、関係団体の財政状況及び健全化判断比率'!BS10="","",'各会計、関係団体の財政状況及び健全化判断比率'!BS10)</f>
        <v>（一財）瀬戸市開発公社</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愛知県後期高齢者医療広域連合（後期高齢者医療特別会計）</v>
      </c>
      <c r="BZ38" s="632"/>
      <c r="CA38" s="632"/>
      <c r="CB38" s="632"/>
      <c r="CC38" s="632"/>
      <c r="CD38" s="632"/>
      <c r="CE38" s="632"/>
      <c r="CF38" s="632"/>
      <c r="CG38" s="632"/>
      <c r="CH38" s="632"/>
      <c r="CI38" s="632"/>
      <c r="CJ38" s="632"/>
      <c r="CK38" s="632"/>
      <c r="CL38" s="632"/>
      <c r="CM38" s="632"/>
      <c r="CN38" s="178"/>
      <c r="CO38" s="631">
        <f t="shared" si="3"/>
        <v>17</v>
      </c>
      <c r="CP38" s="631"/>
      <c r="CQ38" s="632" t="str">
        <f>IF('各会計、関係団体の財政状況及び健全化判断比率'!BS11="","",'各会計、関係団体の財政状況及び健全化判断比率'!BS11)</f>
        <v>瀬戸市土地開発公社</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〇</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t="str">
        <f t="shared" si="2"/>
        <v/>
      </c>
      <c r="BX39" s="631"/>
      <c r="BY39" s="632" t="str">
        <f>IF('各会計、関係団体の財政状況及び健全化判断比率'!B73="","",'各会計、関係団体の財政状況及び健全化判断比率'!B73)</f>
        <v/>
      </c>
      <c r="BZ39" s="632"/>
      <c r="CA39" s="632"/>
      <c r="CB39" s="632"/>
      <c r="CC39" s="632"/>
      <c r="CD39" s="632"/>
      <c r="CE39" s="632"/>
      <c r="CF39" s="632"/>
      <c r="CG39" s="632"/>
      <c r="CH39" s="632"/>
      <c r="CI39" s="632"/>
      <c r="CJ39" s="632"/>
      <c r="CK39" s="632"/>
      <c r="CL39" s="632"/>
      <c r="CM39" s="632"/>
      <c r="CN39" s="178"/>
      <c r="CO39" s="631">
        <f t="shared" si="3"/>
        <v>18</v>
      </c>
      <c r="CP39" s="631"/>
      <c r="CQ39" s="632" t="str">
        <f>IF('各会計、関係団体の財政状況及び健全化判断比率'!BS12="","",'各会計、関係団体の財政状況及び健全化判断比率'!BS12)</f>
        <v>（公財）瀬戸市文化振興財団</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210</v>
      </c>
      <c r="E46" s="634" t="s">
        <v>211</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212</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213</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214</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215</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216</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217</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46" t="s">
        <v>607</v>
      </c>
    </row>
    <row r="54" spans="5:113" x14ac:dyDescent="0.15"/>
    <row r="55" spans="5:113" x14ac:dyDescent="0.15"/>
    <row r="56" spans="5:113" x14ac:dyDescent="0.15"/>
  </sheetData>
  <sheetProtection algorithmName="SHA-512" hashValue="oxvsbaOUN1H9IYk6zVdpaS9h6uTIPLt5XOUQAMNaJns9UarA7yP1aa2EOeaJ6EKR7e0bbNz3rbA0idlEfqlSJw==" saltValue="84eTAGgWGhdn9b2627NY0g=="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84" t="s">
        <v>572</v>
      </c>
      <c r="D34" s="1184"/>
      <c r="E34" s="1185"/>
      <c r="F34" s="32">
        <v>13.08</v>
      </c>
      <c r="G34" s="33">
        <v>13.41</v>
      </c>
      <c r="H34" s="33">
        <v>13.61</v>
      </c>
      <c r="I34" s="33">
        <v>13.71</v>
      </c>
      <c r="J34" s="34">
        <v>13.81</v>
      </c>
      <c r="K34" s="22"/>
      <c r="L34" s="22"/>
      <c r="M34" s="22"/>
      <c r="N34" s="22"/>
      <c r="O34" s="22"/>
      <c r="P34" s="22"/>
    </row>
    <row r="35" spans="1:16" ht="39" customHeight="1" x14ac:dyDescent="0.15">
      <c r="A35" s="22"/>
      <c r="B35" s="35"/>
      <c r="C35" s="1178" t="s">
        <v>573</v>
      </c>
      <c r="D35" s="1179"/>
      <c r="E35" s="1180"/>
      <c r="F35" s="36">
        <v>6.49</v>
      </c>
      <c r="G35" s="37">
        <v>6.26</v>
      </c>
      <c r="H35" s="37">
        <v>5.4</v>
      </c>
      <c r="I35" s="37">
        <v>8.11</v>
      </c>
      <c r="J35" s="38">
        <v>8.73</v>
      </c>
      <c r="K35" s="22"/>
      <c r="L35" s="22"/>
      <c r="M35" s="22"/>
      <c r="N35" s="22"/>
      <c r="O35" s="22"/>
      <c r="P35" s="22"/>
    </row>
    <row r="36" spans="1:16" ht="39" customHeight="1" x14ac:dyDescent="0.15">
      <c r="A36" s="22"/>
      <c r="B36" s="35"/>
      <c r="C36" s="1178" t="s">
        <v>574</v>
      </c>
      <c r="D36" s="1179"/>
      <c r="E36" s="1180"/>
      <c r="F36" s="36">
        <v>2.94</v>
      </c>
      <c r="G36" s="37">
        <v>1.91</v>
      </c>
      <c r="H36" s="37">
        <v>1.61</v>
      </c>
      <c r="I36" s="37">
        <v>2.06</v>
      </c>
      <c r="J36" s="38">
        <v>2.68</v>
      </c>
      <c r="K36" s="22"/>
      <c r="L36" s="22"/>
      <c r="M36" s="22"/>
      <c r="N36" s="22"/>
      <c r="O36" s="22"/>
      <c r="P36" s="22"/>
    </row>
    <row r="37" spans="1:16" ht="39" customHeight="1" x14ac:dyDescent="0.15">
      <c r="A37" s="22"/>
      <c r="B37" s="35"/>
      <c r="C37" s="1178" t="s">
        <v>575</v>
      </c>
      <c r="D37" s="1179"/>
      <c r="E37" s="1180"/>
      <c r="F37" s="36" t="s">
        <v>524</v>
      </c>
      <c r="G37" s="37" t="s">
        <v>524</v>
      </c>
      <c r="H37" s="37" t="s">
        <v>524</v>
      </c>
      <c r="I37" s="37">
        <v>0.44</v>
      </c>
      <c r="J37" s="38">
        <v>0.65</v>
      </c>
      <c r="K37" s="22"/>
      <c r="L37" s="22"/>
      <c r="M37" s="22"/>
      <c r="N37" s="22"/>
      <c r="O37" s="22"/>
      <c r="P37" s="22"/>
    </row>
    <row r="38" spans="1:16" ht="39" customHeight="1" x14ac:dyDescent="0.15">
      <c r="A38" s="22"/>
      <c r="B38" s="35"/>
      <c r="C38" s="1178" t="s">
        <v>576</v>
      </c>
      <c r="D38" s="1179"/>
      <c r="E38" s="1180"/>
      <c r="F38" s="36">
        <v>1.89</v>
      </c>
      <c r="G38" s="37">
        <v>2.48</v>
      </c>
      <c r="H38" s="37">
        <v>0.96</v>
      </c>
      <c r="I38" s="37">
        <v>0.26</v>
      </c>
      <c r="J38" s="38">
        <v>0.65</v>
      </c>
      <c r="K38" s="22"/>
      <c r="L38" s="22"/>
      <c r="M38" s="22"/>
      <c r="N38" s="22"/>
      <c r="O38" s="22"/>
      <c r="P38" s="22"/>
    </row>
    <row r="39" spans="1:16" ht="39" customHeight="1" x14ac:dyDescent="0.15">
      <c r="A39" s="22"/>
      <c r="B39" s="35"/>
      <c r="C39" s="1178" t="s">
        <v>577</v>
      </c>
      <c r="D39" s="1179"/>
      <c r="E39" s="1180"/>
      <c r="F39" s="36">
        <v>0.05</v>
      </c>
      <c r="G39" s="37">
        <v>0.03</v>
      </c>
      <c r="H39" s="37">
        <v>0.03</v>
      </c>
      <c r="I39" s="37">
        <v>0.04</v>
      </c>
      <c r="J39" s="38">
        <v>0.04</v>
      </c>
      <c r="K39" s="22"/>
      <c r="L39" s="22"/>
      <c r="M39" s="22"/>
      <c r="N39" s="22"/>
      <c r="O39" s="22"/>
      <c r="P39" s="22"/>
    </row>
    <row r="40" spans="1:16" ht="39" customHeight="1" x14ac:dyDescent="0.15">
      <c r="A40" s="22"/>
      <c r="B40" s="35"/>
      <c r="C40" s="1178" t="s">
        <v>578</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579</v>
      </c>
      <c r="D42" s="1179"/>
      <c r="E42" s="1180"/>
      <c r="F42" s="36" t="s">
        <v>524</v>
      </c>
      <c r="G42" s="37" t="s">
        <v>524</v>
      </c>
      <c r="H42" s="37" t="s">
        <v>524</v>
      </c>
      <c r="I42" s="37" t="s">
        <v>524</v>
      </c>
      <c r="J42" s="38" t="s">
        <v>524</v>
      </c>
      <c r="K42" s="22"/>
      <c r="L42" s="22"/>
      <c r="M42" s="22"/>
      <c r="N42" s="22"/>
      <c r="O42" s="22"/>
      <c r="P42" s="22"/>
    </row>
    <row r="43" spans="1:16" ht="39" customHeight="1" thickBot="1" x14ac:dyDescent="0.2">
      <c r="A43" s="22"/>
      <c r="B43" s="40"/>
      <c r="C43" s="1181" t="s">
        <v>580</v>
      </c>
      <c r="D43" s="1182"/>
      <c r="E43" s="1183"/>
      <c r="F43" s="41">
        <v>0</v>
      </c>
      <c r="G43" s="42">
        <v>0</v>
      </c>
      <c r="H43" s="42">
        <v>0.01</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NxXgR+ZpldlqOqryreQ5mb2WSZAvGIzdgdiqRDgjq5EbxisvzlYEvOFv5kvMiP6k78wUiOxVR42c31A70TXpA==" saltValue="Gc1wZNFh8oKlRMJLKxC05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2226</v>
      </c>
      <c r="L45" s="60">
        <v>2219</v>
      </c>
      <c r="M45" s="60">
        <v>2165</v>
      </c>
      <c r="N45" s="60">
        <v>2083</v>
      </c>
      <c r="O45" s="61">
        <v>2140</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524</v>
      </c>
      <c r="L46" s="64" t="s">
        <v>524</v>
      </c>
      <c r="M46" s="64" t="s">
        <v>524</v>
      </c>
      <c r="N46" s="64" t="s">
        <v>524</v>
      </c>
      <c r="O46" s="65" t="s">
        <v>524</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524</v>
      </c>
      <c r="L47" s="64" t="s">
        <v>524</v>
      </c>
      <c r="M47" s="64" t="s">
        <v>524</v>
      </c>
      <c r="N47" s="64" t="s">
        <v>524</v>
      </c>
      <c r="O47" s="65" t="s">
        <v>524</v>
      </c>
      <c r="P47" s="48"/>
      <c r="Q47" s="48"/>
      <c r="R47" s="48"/>
      <c r="S47" s="48"/>
      <c r="T47" s="48"/>
      <c r="U47" s="48"/>
    </row>
    <row r="48" spans="1:21" ht="30.75" customHeight="1" x14ac:dyDescent="0.15">
      <c r="A48" s="48"/>
      <c r="B48" s="1188"/>
      <c r="C48" s="1189"/>
      <c r="D48" s="62"/>
      <c r="E48" s="1194" t="s">
        <v>15</v>
      </c>
      <c r="F48" s="1194"/>
      <c r="G48" s="1194"/>
      <c r="H48" s="1194"/>
      <c r="I48" s="1194"/>
      <c r="J48" s="1195"/>
      <c r="K48" s="63">
        <v>480</v>
      </c>
      <c r="L48" s="64">
        <v>488</v>
      </c>
      <c r="M48" s="64">
        <v>525</v>
      </c>
      <c r="N48" s="64">
        <v>488</v>
      </c>
      <c r="O48" s="65">
        <v>454</v>
      </c>
      <c r="P48" s="48"/>
      <c r="Q48" s="48"/>
      <c r="R48" s="48"/>
      <c r="S48" s="48"/>
      <c r="T48" s="48"/>
      <c r="U48" s="48"/>
    </row>
    <row r="49" spans="1:21" ht="30.75" customHeight="1" x14ac:dyDescent="0.15">
      <c r="A49" s="48"/>
      <c r="B49" s="1188"/>
      <c r="C49" s="1189"/>
      <c r="D49" s="62"/>
      <c r="E49" s="1194" t="s">
        <v>16</v>
      </c>
      <c r="F49" s="1194"/>
      <c r="G49" s="1194"/>
      <c r="H49" s="1194"/>
      <c r="I49" s="1194"/>
      <c r="J49" s="1195"/>
      <c r="K49" s="63">
        <v>849</v>
      </c>
      <c r="L49" s="64">
        <v>736</v>
      </c>
      <c r="M49" s="64">
        <v>1092</v>
      </c>
      <c r="N49" s="64">
        <v>1487</v>
      </c>
      <c r="O49" s="65">
        <v>428</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524</v>
      </c>
      <c r="L50" s="64" t="s">
        <v>524</v>
      </c>
      <c r="M50" s="64" t="s">
        <v>524</v>
      </c>
      <c r="N50" s="64" t="s">
        <v>524</v>
      </c>
      <c r="O50" s="65" t="s">
        <v>524</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524</v>
      </c>
      <c r="L51" s="64" t="s">
        <v>524</v>
      </c>
      <c r="M51" s="64" t="s">
        <v>524</v>
      </c>
      <c r="N51" s="64" t="s">
        <v>524</v>
      </c>
      <c r="O51" s="65" t="s">
        <v>524</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3175</v>
      </c>
      <c r="L52" s="64">
        <v>3292</v>
      </c>
      <c r="M52" s="64">
        <v>3246</v>
      </c>
      <c r="N52" s="64">
        <v>3172</v>
      </c>
      <c r="O52" s="65">
        <v>3188</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380</v>
      </c>
      <c r="L53" s="69">
        <v>151</v>
      </c>
      <c r="M53" s="69">
        <v>536</v>
      </c>
      <c r="N53" s="69">
        <v>886</v>
      </c>
      <c r="O53" s="70">
        <v>-166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02" t="s">
        <v>25</v>
      </c>
      <c r="C57" s="1203"/>
      <c r="D57" s="1206" t="s">
        <v>26</v>
      </c>
      <c r="E57" s="1207"/>
      <c r="F57" s="1207"/>
      <c r="G57" s="1207"/>
      <c r="H57" s="1207"/>
      <c r="I57" s="1207"/>
      <c r="J57" s="1208"/>
      <c r="K57" s="83" t="s">
        <v>599</v>
      </c>
      <c r="L57" s="84" t="s">
        <v>599</v>
      </c>
      <c r="M57" s="84" t="s">
        <v>599</v>
      </c>
      <c r="N57" s="84" t="s">
        <v>599</v>
      </c>
      <c r="O57" s="85" t="s">
        <v>599</v>
      </c>
    </row>
    <row r="58" spans="1:21" ht="31.5" customHeight="1" thickBot="1" x14ac:dyDescent="0.2">
      <c r="B58" s="1204"/>
      <c r="C58" s="1205"/>
      <c r="D58" s="1209" t="s">
        <v>27</v>
      </c>
      <c r="E58" s="1210"/>
      <c r="F58" s="1210"/>
      <c r="G58" s="1210"/>
      <c r="H58" s="1210"/>
      <c r="I58" s="1210"/>
      <c r="J58" s="1211"/>
      <c r="K58" s="86" t="s">
        <v>599</v>
      </c>
      <c r="L58" s="87" t="s">
        <v>599</v>
      </c>
      <c r="M58" s="87" t="s">
        <v>599</v>
      </c>
      <c r="N58" s="87" t="s">
        <v>599</v>
      </c>
      <c r="O58" s="88" t="s">
        <v>599</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XuUfqGOEt6i4PcPq2yWrkNe5HbBxOc0qtE3Mf3KJCSL6ncBLhaAw9xwXT0WJZZgMSX+zf7sSjCEdAAWj0PcnQ==" saltValue="gzhOSFKtFZ1ITAHqBgzk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12" t="s">
        <v>30</v>
      </c>
      <c r="C41" s="1213"/>
      <c r="D41" s="102"/>
      <c r="E41" s="1218" t="s">
        <v>31</v>
      </c>
      <c r="F41" s="1218"/>
      <c r="G41" s="1218"/>
      <c r="H41" s="1219"/>
      <c r="I41" s="337">
        <v>22366</v>
      </c>
      <c r="J41" s="338">
        <v>22598</v>
      </c>
      <c r="K41" s="338">
        <v>25733</v>
      </c>
      <c r="L41" s="338">
        <v>26636</v>
      </c>
      <c r="M41" s="339">
        <v>25762</v>
      </c>
    </row>
    <row r="42" spans="2:13" ht="27.75" customHeight="1" x14ac:dyDescent="0.15">
      <c r="B42" s="1214"/>
      <c r="C42" s="1215"/>
      <c r="D42" s="103"/>
      <c r="E42" s="1220" t="s">
        <v>32</v>
      </c>
      <c r="F42" s="1220"/>
      <c r="G42" s="1220"/>
      <c r="H42" s="1221"/>
      <c r="I42" s="340" t="s">
        <v>524</v>
      </c>
      <c r="J42" s="341">
        <v>592</v>
      </c>
      <c r="K42" s="341">
        <v>520</v>
      </c>
      <c r="L42" s="341">
        <v>498</v>
      </c>
      <c r="M42" s="342">
        <v>55</v>
      </c>
    </row>
    <row r="43" spans="2:13" ht="27.75" customHeight="1" x14ac:dyDescent="0.15">
      <c r="B43" s="1214"/>
      <c r="C43" s="1215"/>
      <c r="D43" s="103"/>
      <c r="E43" s="1220" t="s">
        <v>33</v>
      </c>
      <c r="F43" s="1220"/>
      <c r="G43" s="1220"/>
      <c r="H43" s="1221"/>
      <c r="I43" s="340">
        <v>7127</v>
      </c>
      <c r="J43" s="341">
        <v>7554</v>
      </c>
      <c r="K43" s="341">
        <v>7656</v>
      </c>
      <c r="L43" s="341">
        <v>7338</v>
      </c>
      <c r="M43" s="342">
        <v>6727</v>
      </c>
    </row>
    <row r="44" spans="2:13" ht="27.75" customHeight="1" x14ac:dyDescent="0.15">
      <c r="B44" s="1214"/>
      <c r="C44" s="1215"/>
      <c r="D44" s="103"/>
      <c r="E44" s="1220" t="s">
        <v>34</v>
      </c>
      <c r="F44" s="1220"/>
      <c r="G44" s="1220"/>
      <c r="H44" s="1221"/>
      <c r="I44" s="340">
        <v>8211</v>
      </c>
      <c r="J44" s="341">
        <v>12889</v>
      </c>
      <c r="K44" s="341">
        <v>15614</v>
      </c>
      <c r="L44" s="341">
        <v>16973</v>
      </c>
      <c r="M44" s="342">
        <v>13099</v>
      </c>
    </row>
    <row r="45" spans="2:13" ht="27.75" customHeight="1" x14ac:dyDescent="0.15">
      <c r="B45" s="1214"/>
      <c r="C45" s="1215"/>
      <c r="D45" s="103"/>
      <c r="E45" s="1220" t="s">
        <v>35</v>
      </c>
      <c r="F45" s="1220"/>
      <c r="G45" s="1220"/>
      <c r="H45" s="1221"/>
      <c r="I45" s="340">
        <v>4630</v>
      </c>
      <c r="J45" s="341">
        <v>4711</v>
      </c>
      <c r="K45" s="341">
        <v>4637</v>
      </c>
      <c r="L45" s="341">
        <v>4608</v>
      </c>
      <c r="M45" s="342">
        <v>4606</v>
      </c>
    </row>
    <row r="46" spans="2:13" ht="27.75" customHeight="1" x14ac:dyDescent="0.15">
      <c r="B46" s="1214"/>
      <c r="C46" s="1215"/>
      <c r="D46" s="104"/>
      <c r="E46" s="1220" t="s">
        <v>36</v>
      </c>
      <c r="F46" s="1220"/>
      <c r="G46" s="1220"/>
      <c r="H46" s="1221"/>
      <c r="I46" s="340">
        <v>217</v>
      </c>
      <c r="J46" s="341">
        <v>1138</v>
      </c>
      <c r="K46" s="341" t="s">
        <v>524</v>
      </c>
      <c r="L46" s="341" t="s">
        <v>524</v>
      </c>
      <c r="M46" s="342" t="s">
        <v>524</v>
      </c>
    </row>
    <row r="47" spans="2:13" ht="27.75" customHeight="1" x14ac:dyDescent="0.15">
      <c r="B47" s="1214"/>
      <c r="C47" s="1215"/>
      <c r="D47" s="105"/>
      <c r="E47" s="1222" t="s">
        <v>37</v>
      </c>
      <c r="F47" s="1223"/>
      <c r="G47" s="1223"/>
      <c r="H47" s="1224"/>
      <c r="I47" s="340" t="s">
        <v>524</v>
      </c>
      <c r="J47" s="341" t="s">
        <v>524</v>
      </c>
      <c r="K47" s="341" t="s">
        <v>524</v>
      </c>
      <c r="L47" s="341" t="s">
        <v>524</v>
      </c>
      <c r="M47" s="342" t="s">
        <v>524</v>
      </c>
    </row>
    <row r="48" spans="2:13" ht="27.75" customHeight="1" x14ac:dyDescent="0.15">
      <c r="B48" s="1214"/>
      <c r="C48" s="1215"/>
      <c r="D48" s="103"/>
      <c r="E48" s="1220" t="s">
        <v>38</v>
      </c>
      <c r="F48" s="1220"/>
      <c r="G48" s="1220"/>
      <c r="H48" s="1221"/>
      <c r="I48" s="340" t="s">
        <v>524</v>
      </c>
      <c r="J48" s="341" t="s">
        <v>524</v>
      </c>
      <c r="K48" s="341" t="s">
        <v>524</v>
      </c>
      <c r="L48" s="341" t="s">
        <v>524</v>
      </c>
      <c r="M48" s="342" t="s">
        <v>524</v>
      </c>
    </row>
    <row r="49" spans="2:13" ht="27.75" customHeight="1" x14ac:dyDescent="0.15">
      <c r="B49" s="1216"/>
      <c r="C49" s="1217"/>
      <c r="D49" s="103"/>
      <c r="E49" s="1220" t="s">
        <v>39</v>
      </c>
      <c r="F49" s="1220"/>
      <c r="G49" s="1220"/>
      <c r="H49" s="1221"/>
      <c r="I49" s="340" t="s">
        <v>524</v>
      </c>
      <c r="J49" s="341" t="s">
        <v>524</v>
      </c>
      <c r="K49" s="341" t="s">
        <v>524</v>
      </c>
      <c r="L49" s="341" t="s">
        <v>524</v>
      </c>
      <c r="M49" s="342" t="s">
        <v>524</v>
      </c>
    </row>
    <row r="50" spans="2:13" ht="27.75" customHeight="1" x14ac:dyDescent="0.15">
      <c r="B50" s="1225" t="s">
        <v>40</v>
      </c>
      <c r="C50" s="1226"/>
      <c r="D50" s="106"/>
      <c r="E50" s="1220" t="s">
        <v>41</v>
      </c>
      <c r="F50" s="1220"/>
      <c r="G50" s="1220"/>
      <c r="H50" s="1221"/>
      <c r="I50" s="340">
        <v>9036</v>
      </c>
      <c r="J50" s="341">
        <v>9295</v>
      </c>
      <c r="K50" s="341">
        <v>9548</v>
      </c>
      <c r="L50" s="341">
        <v>8728</v>
      </c>
      <c r="M50" s="342">
        <v>10216</v>
      </c>
    </row>
    <row r="51" spans="2:13" ht="27.75" customHeight="1" x14ac:dyDescent="0.15">
      <c r="B51" s="1214"/>
      <c r="C51" s="1215"/>
      <c r="D51" s="103"/>
      <c r="E51" s="1220" t="s">
        <v>42</v>
      </c>
      <c r="F51" s="1220"/>
      <c r="G51" s="1220"/>
      <c r="H51" s="1221"/>
      <c r="I51" s="340">
        <v>7199</v>
      </c>
      <c r="J51" s="341">
        <v>7572</v>
      </c>
      <c r="K51" s="341">
        <v>8016</v>
      </c>
      <c r="L51" s="341">
        <v>8175</v>
      </c>
      <c r="M51" s="342">
        <v>7742</v>
      </c>
    </row>
    <row r="52" spans="2:13" ht="27.75" customHeight="1" x14ac:dyDescent="0.15">
      <c r="B52" s="1216"/>
      <c r="C52" s="1217"/>
      <c r="D52" s="103"/>
      <c r="E52" s="1220" t="s">
        <v>43</v>
      </c>
      <c r="F52" s="1220"/>
      <c r="G52" s="1220"/>
      <c r="H52" s="1221"/>
      <c r="I52" s="340">
        <v>32449</v>
      </c>
      <c r="J52" s="341">
        <v>33505</v>
      </c>
      <c r="K52" s="341">
        <v>34415</v>
      </c>
      <c r="L52" s="341">
        <v>34512</v>
      </c>
      <c r="M52" s="342">
        <v>34584</v>
      </c>
    </row>
    <row r="53" spans="2:13" ht="27.75" customHeight="1" thickBot="1" x14ac:dyDescent="0.2">
      <c r="B53" s="1227" t="s">
        <v>44</v>
      </c>
      <c r="C53" s="1228"/>
      <c r="D53" s="107"/>
      <c r="E53" s="1229" t="s">
        <v>45</v>
      </c>
      <c r="F53" s="1229"/>
      <c r="G53" s="1229"/>
      <c r="H53" s="1230"/>
      <c r="I53" s="343">
        <v>-6133</v>
      </c>
      <c r="J53" s="344">
        <v>-890</v>
      </c>
      <c r="K53" s="344">
        <v>2180</v>
      </c>
      <c r="L53" s="344">
        <v>4636</v>
      </c>
      <c r="M53" s="345">
        <v>-2293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F0ka6df4HBM1WDv2SwffNRxRusajBsIozk5yOTMiF18YNQJm8Hw3WYh8clQ+a1v+2NKS81fsEevvkrD8vCOow==" saltValue="rWZcJRSdSLtxbAZk6x1u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567</v>
      </c>
      <c r="G54" s="116" t="s">
        <v>568</v>
      </c>
      <c r="H54" s="117" t="s">
        <v>569</v>
      </c>
    </row>
    <row r="55" spans="2:8" ht="52.5" customHeight="1" x14ac:dyDescent="0.15">
      <c r="B55" s="118"/>
      <c r="C55" s="1239" t="s">
        <v>48</v>
      </c>
      <c r="D55" s="1239"/>
      <c r="E55" s="1240"/>
      <c r="F55" s="119">
        <v>3612</v>
      </c>
      <c r="G55" s="119">
        <v>3085</v>
      </c>
      <c r="H55" s="120">
        <v>3870</v>
      </c>
    </row>
    <row r="56" spans="2:8" ht="52.5" customHeight="1" x14ac:dyDescent="0.15">
      <c r="B56" s="121"/>
      <c r="C56" s="1241" t="s">
        <v>49</v>
      </c>
      <c r="D56" s="1241"/>
      <c r="E56" s="1242"/>
      <c r="F56" s="122">
        <v>46</v>
      </c>
      <c r="G56" s="122">
        <v>46</v>
      </c>
      <c r="H56" s="123">
        <v>46</v>
      </c>
    </row>
    <row r="57" spans="2:8" ht="53.25" customHeight="1" x14ac:dyDescent="0.15">
      <c r="B57" s="121"/>
      <c r="C57" s="1243" t="s">
        <v>50</v>
      </c>
      <c r="D57" s="1243"/>
      <c r="E57" s="1244"/>
      <c r="F57" s="124">
        <v>4302</v>
      </c>
      <c r="G57" s="124">
        <v>3879</v>
      </c>
      <c r="H57" s="125">
        <v>4712</v>
      </c>
    </row>
    <row r="58" spans="2:8" ht="45.75" customHeight="1" x14ac:dyDescent="0.15">
      <c r="B58" s="126"/>
      <c r="C58" s="1231" t="s">
        <v>600</v>
      </c>
      <c r="D58" s="1232"/>
      <c r="E58" s="1233"/>
      <c r="F58" s="127">
        <v>3875</v>
      </c>
      <c r="G58" s="127">
        <v>3108</v>
      </c>
      <c r="H58" s="128">
        <v>3594</v>
      </c>
    </row>
    <row r="59" spans="2:8" ht="45.75" customHeight="1" x14ac:dyDescent="0.15">
      <c r="B59" s="126"/>
      <c r="C59" s="1231" t="s">
        <v>601</v>
      </c>
      <c r="D59" s="1232"/>
      <c r="E59" s="1233"/>
      <c r="F59" s="127" t="s">
        <v>599</v>
      </c>
      <c r="G59" s="127" t="s">
        <v>599</v>
      </c>
      <c r="H59" s="128">
        <v>620</v>
      </c>
    </row>
    <row r="60" spans="2:8" ht="45.75" customHeight="1" x14ac:dyDescent="0.15">
      <c r="B60" s="126"/>
      <c r="C60" s="1231" t="s">
        <v>602</v>
      </c>
      <c r="D60" s="1232"/>
      <c r="E60" s="1233"/>
      <c r="F60" s="127">
        <v>8</v>
      </c>
      <c r="G60" s="127">
        <v>230</v>
      </c>
      <c r="H60" s="128">
        <v>235</v>
      </c>
    </row>
    <row r="61" spans="2:8" ht="45.75" customHeight="1" x14ac:dyDescent="0.15">
      <c r="B61" s="126"/>
      <c r="C61" s="1231" t="s">
        <v>603</v>
      </c>
      <c r="D61" s="1232"/>
      <c r="E61" s="1233"/>
      <c r="F61" s="127">
        <v>73</v>
      </c>
      <c r="G61" s="127">
        <v>140</v>
      </c>
      <c r="H61" s="128">
        <v>133</v>
      </c>
    </row>
    <row r="62" spans="2:8" ht="45.75" customHeight="1" thickBot="1" x14ac:dyDescent="0.2">
      <c r="B62" s="129"/>
      <c r="C62" s="1234" t="s">
        <v>604</v>
      </c>
      <c r="D62" s="1235"/>
      <c r="E62" s="1236"/>
      <c r="F62" s="130">
        <v>5</v>
      </c>
      <c r="G62" s="130">
        <v>14</v>
      </c>
      <c r="H62" s="131">
        <v>25</v>
      </c>
    </row>
    <row r="63" spans="2:8" ht="52.5" customHeight="1" thickBot="1" x14ac:dyDescent="0.2">
      <c r="B63" s="132"/>
      <c r="C63" s="1237" t="s">
        <v>51</v>
      </c>
      <c r="D63" s="1237"/>
      <c r="E63" s="1238"/>
      <c r="F63" s="133">
        <v>7960</v>
      </c>
      <c r="G63" s="133">
        <v>7010</v>
      </c>
      <c r="H63" s="134">
        <v>8628</v>
      </c>
    </row>
    <row r="64" spans="2:8" x14ac:dyDescent="0.15"/>
  </sheetData>
  <sheetProtection algorithmName="SHA-512" hashValue="GDkPm+WchlSMqWlkeIwBqe5u0YWTNXj48pz2IQO3SPGubQvvGMZcNUr03fD1UDUnA/b+iXq/FM5UQVrL2qOpwA==" saltValue="WOweOBsBBm6GwI7HzFAz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41"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41"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41"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41"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41"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41"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41"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41"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41"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41"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41"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41"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41"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41"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41"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608</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609</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45" t="s">
        <v>617</v>
      </c>
      <c r="AO43" s="1246"/>
      <c r="AP43" s="1246"/>
      <c r="AQ43" s="1246"/>
      <c r="AR43" s="1246"/>
      <c r="AS43" s="1246"/>
      <c r="AT43" s="1246"/>
      <c r="AU43" s="1246"/>
      <c r="AV43" s="1246"/>
      <c r="AW43" s="1246"/>
      <c r="AX43" s="1246"/>
      <c r="AY43" s="1246"/>
      <c r="AZ43" s="1246"/>
      <c r="BA43" s="1246"/>
      <c r="BB43" s="1246"/>
      <c r="BC43" s="1246"/>
      <c r="BD43" s="1246"/>
      <c r="BE43" s="1246"/>
      <c r="BF43" s="1246"/>
      <c r="BG43" s="1246"/>
      <c r="BH43" s="1246"/>
      <c r="BI43" s="1246"/>
      <c r="BJ43" s="1246"/>
      <c r="BK43" s="1246"/>
      <c r="BL43" s="1246"/>
      <c r="BM43" s="1246"/>
      <c r="BN43" s="1246"/>
      <c r="BO43" s="1246"/>
      <c r="BP43" s="1246"/>
      <c r="BQ43" s="1246"/>
      <c r="BR43" s="1246"/>
      <c r="BS43" s="1246"/>
      <c r="BT43" s="1246"/>
      <c r="BU43" s="1246"/>
      <c r="BV43" s="1246"/>
      <c r="BW43" s="1246"/>
      <c r="BX43" s="1246"/>
      <c r="BY43" s="1246"/>
      <c r="BZ43" s="1246"/>
      <c r="CA43" s="1246"/>
      <c r="CB43" s="1246"/>
      <c r="CC43" s="1246"/>
      <c r="CD43" s="1246"/>
      <c r="CE43" s="1246"/>
      <c r="CF43" s="1246"/>
      <c r="CG43" s="1246"/>
      <c r="CH43" s="1246"/>
      <c r="CI43" s="1246"/>
      <c r="CJ43" s="1246"/>
      <c r="CK43" s="1246"/>
      <c r="CL43" s="1246"/>
      <c r="CM43" s="1246"/>
      <c r="CN43" s="1246"/>
      <c r="CO43" s="1246"/>
      <c r="CP43" s="1246"/>
      <c r="CQ43" s="1246"/>
      <c r="CR43" s="1246"/>
      <c r="CS43" s="1246"/>
      <c r="CT43" s="1246"/>
      <c r="CU43" s="1246"/>
      <c r="CV43" s="1246"/>
      <c r="CW43" s="1246"/>
      <c r="CX43" s="1246"/>
      <c r="CY43" s="1246"/>
      <c r="CZ43" s="1246"/>
      <c r="DA43" s="1246"/>
      <c r="DB43" s="1246"/>
      <c r="DC43" s="1247"/>
    </row>
    <row r="44" spans="2:109" x14ac:dyDescent="0.15">
      <c r="B44" s="370"/>
      <c r="AN44" s="1248"/>
      <c r="AO44" s="1249"/>
      <c r="AP44" s="1249"/>
      <c r="AQ44" s="1249"/>
      <c r="AR44" s="1249"/>
      <c r="AS44" s="1249"/>
      <c r="AT44" s="1249"/>
      <c r="AU44" s="1249"/>
      <c r="AV44" s="1249"/>
      <c r="AW44" s="1249"/>
      <c r="AX44" s="1249"/>
      <c r="AY44" s="1249"/>
      <c r="AZ44" s="1249"/>
      <c r="BA44" s="1249"/>
      <c r="BB44" s="1249"/>
      <c r="BC44" s="1249"/>
      <c r="BD44" s="1249"/>
      <c r="BE44" s="1249"/>
      <c r="BF44" s="1249"/>
      <c r="BG44" s="1249"/>
      <c r="BH44" s="1249"/>
      <c r="BI44" s="1249"/>
      <c r="BJ44" s="1249"/>
      <c r="BK44" s="1249"/>
      <c r="BL44" s="1249"/>
      <c r="BM44" s="1249"/>
      <c r="BN44" s="1249"/>
      <c r="BO44" s="1249"/>
      <c r="BP44" s="1249"/>
      <c r="BQ44" s="1249"/>
      <c r="BR44" s="1249"/>
      <c r="BS44" s="1249"/>
      <c r="BT44" s="1249"/>
      <c r="BU44" s="1249"/>
      <c r="BV44" s="1249"/>
      <c r="BW44" s="1249"/>
      <c r="BX44" s="1249"/>
      <c r="BY44" s="1249"/>
      <c r="BZ44" s="1249"/>
      <c r="CA44" s="1249"/>
      <c r="CB44" s="1249"/>
      <c r="CC44" s="1249"/>
      <c r="CD44" s="1249"/>
      <c r="CE44" s="1249"/>
      <c r="CF44" s="1249"/>
      <c r="CG44" s="1249"/>
      <c r="CH44" s="1249"/>
      <c r="CI44" s="1249"/>
      <c r="CJ44" s="1249"/>
      <c r="CK44" s="1249"/>
      <c r="CL44" s="1249"/>
      <c r="CM44" s="1249"/>
      <c r="CN44" s="1249"/>
      <c r="CO44" s="1249"/>
      <c r="CP44" s="1249"/>
      <c r="CQ44" s="1249"/>
      <c r="CR44" s="1249"/>
      <c r="CS44" s="1249"/>
      <c r="CT44" s="1249"/>
      <c r="CU44" s="1249"/>
      <c r="CV44" s="1249"/>
      <c r="CW44" s="1249"/>
      <c r="CX44" s="1249"/>
      <c r="CY44" s="1249"/>
      <c r="CZ44" s="1249"/>
      <c r="DA44" s="1249"/>
      <c r="DB44" s="1249"/>
      <c r="DC44" s="1250"/>
    </row>
    <row r="45" spans="2:109" x14ac:dyDescent="0.15">
      <c r="B45" s="370"/>
      <c r="AN45" s="1248"/>
      <c r="AO45" s="1249"/>
      <c r="AP45" s="1249"/>
      <c r="AQ45" s="1249"/>
      <c r="AR45" s="1249"/>
      <c r="AS45" s="1249"/>
      <c r="AT45" s="1249"/>
      <c r="AU45" s="1249"/>
      <c r="AV45" s="1249"/>
      <c r="AW45" s="1249"/>
      <c r="AX45" s="1249"/>
      <c r="AY45" s="1249"/>
      <c r="AZ45" s="1249"/>
      <c r="BA45" s="1249"/>
      <c r="BB45" s="1249"/>
      <c r="BC45" s="1249"/>
      <c r="BD45" s="1249"/>
      <c r="BE45" s="1249"/>
      <c r="BF45" s="1249"/>
      <c r="BG45" s="1249"/>
      <c r="BH45" s="1249"/>
      <c r="BI45" s="1249"/>
      <c r="BJ45" s="1249"/>
      <c r="BK45" s="1249"/>
      <c r="BL45" s="1249"/>
      <c r="BM45" s="1249"/>
      <c r="BN45" s="1249"/>
      <c r="BO45" s="1249"/>
      <c r="BP45" s="1249"/>
      <c r="BQ45" s="1249"/>
      <c r="BR45" s="1249"/>
      <c r="BS45" s="1249"/>
      <c r="BT45" s="1249"/>
      <c r="BU45" s="1249"/>
      <c r="BV45" s="1249"/>
      <c r="BW45" s="1249"/>
      <c r="BX45" s="1249"/>
      <c r="BY45" s="1249"/>
      <c r="BZ45" s="1249"/>
      <c r="CA45" s="1249"/>
      <c r="CB45" s="1249"/>
      <c r="CC45" s="1249"/>
      <c r="CD45" s="1249"/>
      <c r="CE45" s="1249"/>
      <c r="CF45" s="1249"/>
      <c r="CG45" s="1249"/>
      <c r="CH45" s="1249"/>
      <c r="CI45" s="1249"/>
      <c r="CJ45" s="1249"/>
      <c r="CK45" s="1249"/>
      <c r="CL45" s="1249"/>
      <c r="CM45" s="1249"/>
      <c r="CN45" s="1249"/>
      <c r="CO45" s="1249"/>
      <c r="CP45" s="1249"/>
      <c r="CQ45" s="1249"/>
      <c r="CR45" s="1249"/>
      <c r="CS45" s="1249"/>
      <c r="CT45" s="1249"/>
      <c r="CU45" s="1249"/>
      <c r="CV45" s="1249"/>
      <c r="CW45" s="1249"/>
      <c r="CX45" s="1249"/>
      <c r="CY45" s="1249"/>
      <c r="CZ45" s="1249"/>
      <c r="DA45" s="1249"/>
      <c r="DB45" s="1249"/>
      <c r="DC45" s="1250"/>
    </row>
    <row r="46" spans="2:109" x14ac:dyDescent="0.15">
      <c r="B46" s="370"/>
      <c r="AN46" s="1248"/>
      <c r="AO46" s="1249"/>
      <c r="AP46" s="1249"/>
      <c r="AQ46" s="1249"/>
      <c r="AR46" s="1249"/>
      <c r="AS46" s="1249"/>
      <c r="AT46" s="1249"/>
      <c r="AU46" s="1249"/>
      <c r="AV46" s="1249"/>
      <c r="AW46" s="1249"/>
      <c r="AX46" s="1249"/>
      <c r="AY46" s="1249"/>
      <c r="AZ46" s="1249"/>
      <c r="BA46" s="1249"/>
      <c r="BB46" s="1249"/>
      <c r="BC46" s="1249"/>
      <c r="BD46" s="1249"/>
      <c r="BE46" s="1249"/>
      <c r="BF46" s="1249"/>
      <c r="BG46" s="1249"/>
      <c r="BH46" s="1249"/>
      <c r="BI46" s="1249"/>
      <c r="BJ46" s="1249"/>
      <c r="BK46" s="1249"/>
      <c r="BL46" s="1249"/>
      <c r="BM46" s="1249"/>
      <c r="BN46" s="1249"/>
      <c r="BO46" s="1249"/>
      <c r="BP46" s="1249"/>
      <c r="BQ46" s="1249"/>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49"/>
      <c r="DA46" s="1249"/>
      <c r="DB46" s="1249"/>
      <c r="DC46" s="1250"/>
    </row>
    <row r="47" spans="2:109" x14ac:dyDescent="0.15">
      <c r="B47" s="370"/>
      <c r="AN47" s="1251"/>
      <c r="AO47" s="1252"/>
      <c r="AP47" s="1252"/>
      <c r="AQ47" s="1252"/>
      <c r="AR47" s="1252"/>
      <c r="AS47" s="1252"/>
      <c r="AT47" s="1252"/>
      <c r="AU47" s="1252"/>
      <c r="AV47" s="1252"/>
      <c r="AW47" s="1252"/>
      <c r="AX47" s="1252"/>
      <c r="AY47" s="1252"/>
      <c r="AZ47" s="1252"/>
      <c r="BA47" s="1252"/>
      <c r="BB47" s="1252"/>
      <c r="BC47" s="1252"/>
      <c r="BD47" s="1252"/>
      <c r="BE47" s="1252"/>
      <c r="BF47" s="1252"/>
      <c r="BG47" s="1252"/>
      <c r="BH47" s="1252"/>
      <c r="BI47" s="1252"/>
      <c r="BJ47" s="1252"/>
      <c r="BK47" s="1252"/>
      <c r="BL47" s="1252"/>
      <c r="BM47" s="1252"/>
      <c r="BN47" s="1252"/>
      <c r="BO47" s="1252"/>
      <c r="BP47" s="1252"/>
      <c r="BQ47" s="1252"/>
      <c r="BR47" s="1252"/>
      <c r="BS47" s="1252"/>
      <c r="BT47" s="1252"/>
      <c r="BU47" s="1252"/>
      <c r="BV47" s="1252"/>
      <c r="BW47" s="1252"/>
      <c r="BX47" s="1252"/>
      <c r="BY47" s="1252"/>
      <c r="BZ47" s="1252"/>
      <c r="CA47" s="1252"/>
      <c r="CB47" s="1252"/>
      <c r="CC47" s="1252"/>
      <c r="CD47" s="1252"/>
      <c r="CE47" s="1252"/>
      <c r="CF47" s="1252"/>
      <c r="CG47" s="1252"/>
      <c r="CH47" s="1252"/>
      <c r="CI47" s="1252"/>
      <c r="CJ47" s="1252"/>
      <c r="CK47" s="1252"/>
      <c r="CL47" s="1252"/>
      <c r="CM47" s="1252"/>
      <c r="CN47" s="1252"/>
      <c r="CO47" s="1252"/>
      <c r="CP47" s="1252"/>
      <c r="CQ47" s="1252"/>
      <c r="CR47" s="1252"/>
      <c r="CS47" s="1252"/>
      <c r="CT47" s="1252"/>
      <c r="CU47" s="1252"/>
      <c r="CV47" s="1252"/>
      <c r="CW47" s="1252"/>
      <c r="CX47" s="1252"/>
      <c r="CY47" s="1252"/>
      <c r="CZ47" s="1252"/>
      <c r="DA47" s="1252"/>
      <c r="DB47" s="1252"/>
      <c r="DC47" s="1253"/>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610</v>
      </c>
    </row>
    <row r="50" spans="1:109" x14ac:dyDescent="0.15">
      <c r="B50" s="370"/>
      <c r="G50" s="1254"/>
      <c r="H50" s="1254"/>
      <c r="I50" s="1254"/>
      <c r="J50" s="1254"/>
      <c r="K50" s="380"/>
      <c r="L50" s="380"/>
      <c r="M50" s="381"/>
      <c r="N50" s="381"/>
      <c r="AN50" s="1255"/>
      <c r="AO50" s="1256"/>
      <c r="AP50" s="1256"/>
      <c r="AQ50" s="1256"/>
      <c r="AR50" s="1256"/>
      <c r="AS50" s="1256"/>
      <c r="AT50" s="1256"/>
      <c r="AU50" s="1256"/>
      <c r="AV50" s="1256"/>
      <c r="AW50" s="1256"/>
      <c r="AX50" s="1256"/>
      <c r="AY50" s="1256"/>
      <c r="AZ50" s="1256"/>
      <c r="BA50" s="1256"/>
      <c r="BB50" s="1256"/>
      <c r="BC50" s="1256"/>
      <c r="BD50" s="1256"/>
      <c r="BE50" s="1256"/>
      <c r="BF50" s="1256"/>
      <c r="BG50" s="1256"/>
      <c r="BH50" s="1256"/>
      <c r="BI50" s="1256"/>
      <c r="BJ50" s="1256"/>
      <c r="BK50" s="1256"/>
      <c r="BL50" s="1256"/>
      <c r="BM50" s="1256"/>
      <c r="BN50" s="1256"/>
      <c r="BO50" s="1257"/>
      <c r="BP50" s="1258" t="s">
        <v>565</v>
      </c>
      <c r="BQ50" s="1258"/>
      <c r="BR50" s="1258"/>
      <c r="BS50" s="1258"/>
      <c r="BT50" s="1258"/>
      <c r="BU50" s="1258"/>
      <c r="BV50" s="1258"/>
      <c r="BW50" s="1258"/>
      <c r="BX50" s="1258" t="s">
        <v>566</v>
      </c>
      <c r="BY50" s="1258"/>
      <c r="BZ50" s="1258"/>
      <c r="CA50" s="1258"/>
      <c r="CB50" s="1258"/>
      <c r="CC50" s="1258"/>
      <c r="CD50" s="1258"/>
      <c r="CE50" s="1258"/>
      <c r="CF50" s="1258" t="s">
        <v>567</v>
      </c>
      <c r="CG50" s="1258"/>
      <c r="CH50" s="1258"/>
      <c r="CI50" s="1258"/>
      <c r="CJ50" s="1258"/>
      <c r="CK50" s="1258"/>
      <c r="CL50" s="1258"/>
      <c r="CM50" s="1258"/>
      <c r="CN50" s="1258" t="s">
        <v>568</v>
      </c>
      <c r="CO50" s="1258"/>
      <c r="CP50" s="1258"/>
      <c r="CQ50" s="1258"/>
      <c r="CR50" s="1258"/>
      <c r="CS50" s="1258"/>
      <c r="CT50" s="1258"/>
      <c r="CU50" s="1258"/>
      <c r="CV50" s="1258" t="s">
        <v>569</v>
      </c>
      <c r="CW50" s="1258"/>
      <c r="CX50" s="1258"/>
      <c r="CY50" s="1258"/>
      <c r="CZ50" s="1258"/>
      <c r="DA50" s="1258"/>
      <c r="DB50" s="1258"/>
      <c r="DC50" s="1258"/>
    </row>
    <row r="51" spans="1:109" ht="13.5" customHeight="1" x14ac:dyDescent="0.15">
      <c r="B51" s="370"/>
      <c r="G51" s="1264"/>
      <c r="H51" s="1264"/>
      <c r="I51" s="1262"/>
      <c r="J51" s="1262"/>
      <c r="K51" s="1260"/>
      <c r="L51" s="1260"/>
      <c r="M51" s="1260"/>
      <c r="N51" s="1260"/>
      <c r="AM51" s="379"/>
      <c r="AN51" s="1261" t="s">
        <v>611</v>
      </c>
      <c r="AO51" s="1261"/>
      <c r="AP51" s="1261"/>
      <c r="AQ51" s="1261"/>
      <c r="AR51" s="1261"/>
      <c r="AS51" s="1261"/>
      <c r="AT51" s="1261"/>
      <c r="AU51" s="1261"/>
      <c r="AV51" s="1261"/>
      <c r="AW51" s="1261"/>
      <c r="AX51" s="1261"/>
      <c r="AY51" s="1261"/>
      <c r="AZ51" s="1261"/>
      <c r="BA51" s="1261"/>
      <c r="BB51" s="1261" t="s">
        <v>612</v>
      </c>
      <c r="BC51" s="1261"/>
      <c r="BD51" s="1261"/>
      <c r="BE51" s="1261"/>
      <c r="BF51" s="1261"/>
      <c r="BG51" s="1261"/>
      <c r="BH51" s="1261"/>
      <c r="BI51" s="1261"/>
      <c r="BJ51" s="1261"/>
      <c r="BK51" s="1261"/>
      <c r="BL51" s="1261"/>
      <c r="BM51" s="1261"/>
      <c r="BN51" s="1261"/>
      <c r="BO51" s="1261"/>
      <c r="BP51" s="1259"/>
      <c r="BQ51" s="1259"/>
      <c r="BR51" s="1259"/>
      <c r="BS51" s="1259"/>
      <c r="BT51" s="1259"/>
      <c r="BU51" s="1259"/>
      <c r="BV51" s="1259"/>
      <c r="BW51" s="1259"/>
      <c r="BX51" s="1259"/>
      <c r="BY51" s="1259"/>
      <c r="BZ51" s="1259"/>
      <c r="CA51" s="1259"/>
      <c r="CB51" s="1259"/>
      <c r="CC51" s="1259"/>
      <c r="CD51" s="1259"/>
      <c r="CE51" s="1259"/>
      <c r="CF51" s="1259">
        <v>10.1</v>
      </c>
      <c r="CG51" s="1259"/>
      <c r="CH51" s="1259"/>
      <c r="CI51" s="1259"/>
      <c r="CJ51" s="1259"/>
      <c r="CK51" s="1259"/>
      <c r="CL51" s="1259"/>
      <c r="CM51" s="1259"/>
      <c r="CN51" s="1259">
        <v>20.7</v>
      </c>
      <c r="CO51" s="1259"/>
      <c r="CP51" s="1259"/>
      <c r="CQ51" s="1259"/>
      <c r="CR51" s="1259"/>
      <c r="CS51" s="1259"/>
      <c r="CT51" s="1259"/>
      <c r="CU51" s="1259"/>
      <c r="CV51" s="1259"/>
      <c r="CW51" s="1259"/>
      <c r="CX51" s="1259"/>
      <c r="CY51" s="1259"/>
      <c r="CZ51" s="1259"/>
      <c r="DA51" s="1259"/>
      <c r="DB51" s="1259"/>
      <c r="DC51" s="1259"/>
    </row>
    <row r="52" spans="1:109" x14ac:dyDescent="0.15">
      <c r="B52" s="370"/>
      <c r="G52" s="1264"/>
      <c r="H52" s="1264"/>
      <c r="I52" s="1262"/>
      <c r="J52" s="1262"/>
      <c r="K52" s="1260"/>
      <c r="L52" s="1260"/>
      <c r="M52" s="1260"/>
      <c r="N52" s="1260"/>
      <c r="AM52" s="379"/>
      <c r="AN52" s="1261"/>
      <c r="AO52" s="1261"/>
      <c r="AP52" s="1261"/>
      <c r="AQ52" s="1261"/>
      <c r="AR52" s="1261"/>
      <c r="AS52" s="1261"/>
      <c r="AT52" s="1261"/>
      <c r="AU52" s="1261"/>
      <c r="AV52" s="1261"/>
      <c r="AW52" s="1261"/>
      <c r="AX52" s="1261"/>
      <c r="AY52" s="1261"/>
      <c r="AZ52" s="1261"/>
      <c r="BA52" s="1261"/>
      <c r="BB52" s="1261"/>
      <c r="BC52" s="1261"/>
      <c r="BD52" s="1261"/>
      <c r="BE52" s="1261"/>
      <c r="BF52" s="1261"/>
      <c r="BG52" s="1261"/>
      <c r="BH52" s="1261"/>
      <c r="BI52" s="1261"/>
      <c r="BJ52" s="1261"/>
      <c r="BK52" s="1261"/>
      <c r="BL52" s="1261"/>
      <c r="BM52" s="1261"/>
      <c r="BN52" s="1261"/>
      <c r="BO52" s="1261"/>
      <c r="BP52" s="1259"/>
      <c r="BQ52" s="1259"/>
      <c r="BR52" s="1259"/>
      <c r="BS52" s="1259"/>
      <c r="BT52" s="1259"/>
      <c r="BU52" s="1259"/>
      <c r="BV52" s="1259"/>
      <c r="BW52" s="1259"/>
      <c r="BX52" s="1259"/>
      <c r="BY52" s="1259"/>
      <c r="BZ52" s="1259"/>
      <c r="CA52" s="1259"/>
      <c r="CB52" s="1259"/>
      <c r="CC52" s="1259"/>
      <c r="CD52" s="1259"/>
      <c r="CE52" s="1259"/>
      <c r="CF52" s="1259"/>
      <c r="CG52" s="1259"/>
      <c r="CH52" s="1259"/>
      <c r="CI52" s="1259"/>
      <c r="CJ52" s="1259"/>
      <c r="CK52" s="1259"/>
      <c r="CL52" s="1259"/>
      <c r="CM52" s="1259"/>
      <c r="CN52" s="1259"/>
      <c r="CO52" s="1259"/>
      <c r="CP52" s="1259"/>
      <c r="CQ52" s="1259"/>
      <c r="CR52" s="1259"/>
      <c r="CS52" s="1259"/>
      <c r="CT52" s="1259"/>
      <c r="CU52" s="1259"/>
      <c r="CV52" s="1259"/>
      <c r="CW52" s="1259"/>
      <c r="CX52" s="1259"/>
      <c r="CY52" s="1259"/>
      <c r="CZ52" s="1259"/>
      <c r="DA52" s="1259"/>
      <c r="DB52" s="1259"/>
      <c r="DC52" s="1259"/>
    </row>
    <row r="53" spans="1:109" x14ac:dyDescent="0.15">
      <c r="A53" s="378"/>
      <c r="B53" s="370"/>
      <c r="G53" s="1264"/>
      <c r="H53" s="1264"/>
      <c r="I53" s="1254"/>
      <c r="J53" s="1254"/>
      <c r="K53" s="1260"/>
      <c r="L53" s="1260"/>
      <c r="M53" s="1260"/>
      <c r="N53" s="1260"/>
      <c r="AM53" s="379"/>
      <c r="AN53" s="1261"/>
      <c r="AO53" s="1261"/>
      <c r="AP53" s="1261"/>
      <c r="AQ53" s="1261"/>
      <c r="AR53" s="1261"/>
      <c r="AS53" s="1261"/>
      <c r="AT53" s="1261"/>
      <c r="AU53" s="1261"/>
      <c r="AV53" s="1261"/>
      <c r="AW53" s="1261"/>
      <c r="AX53" s="1261"/>
      <c r="AY53" s="1261"/>
      <c r="AZ53" s="1261"/>
      <c r="BA53" s="1261"/>
      <c r="BB53" s="1261" t="s">
        <v>613</v>
      </c>
      <c r="BC53" s="1261"/>
      <c r="BD53" s="1261"/>
      <c r="BE53" s="1261"/>
      <c r="BF53" s="1261"/>
      <c r="BG53" s="1261"/>
      <c r="BH53" s="1261"/>
      <c r="BI53" s="1261"/>
      <c r="BJ53" s="1261"/>
      <c r="BK53" s="1261"/>
      <c r="BL53" s="1261"/>
      <c r="BM53" s="1261"/>
      <c r="BN53" s="1261"/>
      <c r="BO53" s="1261"/>
      <c r="BP53" s="1259">
        <v>56.7</v>
      </c>
      <c r="BQ53" s="1259"/>
      <c r="BR53" s="1259"/>
      <c r="BS53" s="1259"/>
      <c r="BT53" s="1259"/>
      <c r="BU53" s="1259"/>
      <c r="BV53" s="1259"/>
      <c r="BW53" s="1259"/>
      <c r="BX53" s="1259">
        <v>58.3</v>
      </c>
      <c r="BY53" s="1259"/>
      <c r="BZ53" s="1259"/>
      <c r="CA53" s="1259"/>
      <c r="CB53" s="1259"/>
      <c r="CC53" s="1259"/>
      <c r="CD53" s="1259"/>
      <c r="CE53" s="1259"/>
      <c r="CF53" s="1259">
        <v>57.8</v>
      </c>
      <c r="CG53" s="1259"/>
      <c r="CH53" s="1259"/>
      <c r="CI53" s="1259"/>
      <c r="CJ53" s="1259"/>
      <c r="CK53" s="1259"/>
      <c r="CL53" s="1259"/>
      <c r="CM53" s="1259"/>
      <c r="CN53" s="1259">
        <v>58.8</v>
      </c>
      <c r="CO53" s="1259"/>
      <c r="CP53" s="1259"/>
      <c r="CQ53" s="1259"/>
      <c r="CR53" s="1259"/>
      <c r="CS53" s="1259"/>
      <c r="CT53" s="1259"/>
      <c r="CU53" s="1259"/>
      <c r="CV53" s="1259">
        <v>60.1</v>
      </c>
      <c r="CW53" s="1259"/>
      <c r="CX53" s="1259"/>
      <c r="CY53" s="1259"/>
      <c r="CZ53" s="1259"/>
      <c r="DA53" s="1259"/>
      <c r="DB53" s="1259"/>
      <c r="DC53" s="1259"/>
    </row>
    <row r="54" spans="1:109" x14ac:dyDescent="0.15">
      <c r="A54" s="378"/>
      <c r="B54" s="370"/>
      <c r="G54" s="1264"/>
      <c r="H54" s="1264"/>
      <c r="I54" s="1254"/>
      <c r="J54" s="1254"/>
      <c r="K54" s="1260"/>
      <c r="L54" s="1260"/>
      <c r="M54" s="1260"/>
      <c r="N54" s="1260"/>
      <c r="AM54" s="379"/>
      <c r="AN54" s="1261"/>
      <c r="AO54" s="1261"/>
      <c r="AP54" s="1261"/>
      <c r="AQ54" s="1261"/>
      <c r="AR54" s="1261"/>
      <c r="AS54" s="1261"/>
      <c r="AT54" s="1261"/>
      <c r="AU54" s="1261"/>
      <c r="AV54" s="1261"/>
      <c r="AW54" s="1261"/>
      <c r="AX54" s="1261"/>
      <c r="AY54" s="1261"/>
      <c r="AZ54" s="1261"/>
      <c r="BA54" s="1261"/>
      <c r="BB54" s="1261"/>
      <c r="BC54" s="1261"/>
      <c r="BD54" s="1261"/>
      <c r="BE54" s="1261"/>
      <c r="BF54" s="1261"/>
      <c r="BG54" s="1261"/>
      <c r="BH54" s="1261"/>
      <c r="BI54" s="1261"/>
      <c r="BJ54" s="1261"/>
      <c r="BK54" s="1261"/>
      <c r="BL54" s="1261"/>
      <c r="BM54" s="1261"/>
      <c r="BN54" s="1261"/>
      <c r="BO54" s="1261"/>
      <c r="BP54" s="1259"/>
      <c r="BQ54" s="1259"/>
      <c r="BR54" s="1259"/>
      <c r="BS54" s="1259"/>
      <c r="BT54" s="1259"/>
      <c r="BU54" s="1259"/>
      <c r="BV54" s="1259"/>
      <c r="BW54" s="1259"/>
      <c r="BX54" s="1259"/>
      <c r="BY54" s="1259"/>
      <c r="BZ54" s="1259"/>
      <c r="CA54" s="1259"/>
      <c r="CB54" s="1259"/>
      <c r="CC54" s="1259"/>
      <c r="CD54" s="1259"/>
      <c r="CE54" s="1259"/>
      <c r="CF54" s="1259"/>
      <c r="CG54" s="1259"/>
      <c r="CH54" s="1259"/>
      <c r="CI54" s="1259"/>
      <c r="CJ54" s="1259"/>
      <c r="CK54" s="1259"/>
      <c r="CL54" s="1259"/>
      <c r="CM54" s="1259"/>
      <c r="CN54" s="1259"/>
      <c r="CO54" s="1259"/>
      <c r="CP54" s="1259"/>
      <c r="CQ54" s="1259"/>
      <c r="CR54" s="1259"/>
      <c r="CS54" s="1259"/>
      <c r="CT54" s="1259"/>
      <c r="CU54" s="1259"/>
      <c r="CV54" s="1259"/>
      <c r="CW54" s="1259"/>
      <c r="CX54" s="1259"/>
      <c r="CY54" s="1259"/>
      <c r="CZ54" s="1259"/>
      <c r="DA54" s="1259"/>
      <c r="DB54" s="1259"/>
      <c r="DC54" s="1259"/>
    </row>
    <row r="55" spans="1:109" x14ac:dyDescent="0.15">
      <c r="A55" s="378"/>
      <c r="B55" s="370"/>
      <c r="G55" s="1254"/>
      <c r="H55" s="1254"/>
      <c r="I55" s="1254"/>
      <c r="J55" s="1254"/>
      <c r="K55" s="1260"/>
      <c r="L55" s="1260"/>
      <c r="M55" s="1260"/>
      <c r="N55" s="1260"/>
      <c r="AN55" s="1258" t="s">
        <v>614</v>
      </c>
      <c r="AO55" s="1258"/>
      <c r="AP55" s="1258"/>
      <c r="AQ55" s="1258"/>
      <c r="AR55" s="1258"/>
      <c r="AS55" s="1258"/>
      <c r="AT55" s="1258"/>
      <c r="AU55" s="1258"/>
      <c r="AV55" s="1258"/>
      <c r="AW55" s="1258"/>
      <c r="AX55" s="1258"/>
      <c r="AY55" s="1258"/>
      <c r="AZ55" s="1258"/>
      <c r="BA55" s="1258"/>
      <c r="BB55" s="1261" t="s">
        <v>612</v>
      </c>
      <c r="BC55" s="1261"/>
      <c r="BD55" s="1261"/>
      <c r="BE55" s="1261"/>
      <c r="BF55" s="1261"/>
      <c r="BG55" s="1261"/>
      <c r="BH55" s="1261"/>
      <c r="BI55" s="1261"/>
      <c r="BJ55" s="1261"/>
      <c r="BK55" s="1261"/>
      <c r="BL55" s="1261"/>
      <c r="BM55" s="1261"/>
      <c r="BN55" s="1261"/>
      <c r="BO55" s="1261"/>
      <c r="BP55" s="1259">
        <v>5.8</v>
      </c>
      <c r="BQ55" s="1259"/>
      <c r="BR55" s="1259"/>
      <c r="BS55" s="1259"/>
      <c r="BT55" s="1259"/>
      <c r="BU55" s="1259"/>
      <c r="BV55" s="1259"/>
      <c r="BW55" s="1259"/>
      <c r="BX55" s="1259">
        <v>2.7</v>
      </c>
      <c r="BY55" s="1259"/>
      <c r="BZ55" s="1259"/>
      <c r="CA55" s="1259"/>
      <c r="CB55" s="1259"/>
      <c r="CC55" s="1259"/>
      <c r="CD55" s="1259"/>
      <c r="CE55" s="1259"/>
      <c r="CF55" s="1259">
        <v>0.5</v>
      </c>
      <c r="CG55" s="1259"/>
      <c r="CH55" s="1259"/>
      <c r="CI55" s="1259"/>
      <c r="CJ55" s="1259"/>
      <c r="CK55" s="1259"/>
      <c r="CL55" s="1259"/>
      <c r="CM55" s="1259"/>
      <c r="CN55" s="1259">
        <v>5.9</v>
      </c>
      <c r="CO55" s="1259"/>
      <c r="CP55" s="1259"/>
      <c r="CQ55" s="1259"/>
      <c r="CR55" s="1259"/>
      <c r="CS55" s="1259"/>
      <c r="CT55" s="1259"/>
      <c r="CU55" s="1259"/>
      <c r="CV55" s="1259">
        <v>4.0999999999999996</v>
      </c>
      <c r="CW55" s="1259"/>
      <c r="CX55" s="1259"/>
      <c r="CY55" s="1259"/>
      <c r="CZ55" s="1259"/>
      <c r="DA55" s="1259"/>
      <c r="DB55" s="1259"/>
      <c r="DC55" s="1259"/>
    </row>
    <row r="56" spans="1:109" x14ac:dyDescent="0.15">
      <c r="A56" s="378"/>
      <c r="B56" s="370"/>
      <c r="G56" s="1254"/>
      <c r="H56" s="1254"/>
      <c r="I56" s="1254"/>
      <c r="J56" s="1254"/>
      <c r="K56" s="1260"/>
      <c r="L56" s="1260"/>
      <c r="M56" s="1260"/>
      <c r="N56" s="1260"/>
      <c r="AN56" s="1258"/>
      <c r="AO56" s="1258"/>
      <c r="AP56" s="1258"/>
      <c r="AQ56" s="1258"/>
      <c r="AR56" s="1258"/>
      <c r="AS56" s="1258"/>
      <c r="AT56" s="1258"/>
      <c r="AU56" s="1258"/>
      <c r="AV56" s="1258"/>
      <c r="AW56" s="1258"/>
      <c r="AX56" s="1258"/>
      <c r="AY56" s="1258"/>
      <c r="AZ56" s="1258"/>
      <c r="BA56" s="1258"/>
      <c r="BB56" s="1261"/>
      <c r="BC56" s="1261"/>
      <c r="BD56" s="1261"/>
      <c r="BE56" s="1261"/>
      <c r="BF56" s="1261"/>
      <c r="BG56" s="1261"/>
      <c r="BH56" s="1261"/>
      <c r="BI56" s="1261"/>
      <c r="BJ56" s="1261"/>
      <c r="BK56" s="1261"/>
      <c r="BL56" s="1261"/>
      <c r="BM56" s="1261"/>
      <c r="BN56" s="1261"/>
      <c r="BO56" s="1261"/>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row>
    <row r="57" spans="1:109" s="378" customFormat="1" x14ac:dyDescent="0.15">
      <c r="B57" s="382"/>
      <c r="G57" s="1254"/>
      <c r="H57" s="1254"/>
      <c r="I57" s="1263"/>
      <c r="J57" s="1263"/>
      <c r="K57" s="1260"/>
      <c r="L57" s="1260"/>
      <c r="M57" s="1260"/>
      <c r="N57" s="1260"/>
      <c r="AM57" s="364"/>
      <c r="AN57" s="1258"/>
      <c r="AO57" s="1258"/>
      <c r="AP57" s="1258"/>
      <c r="AQ57" s="1258"/>
      <c r="AR57" s="1258"/>
      <c r="AS57" s="1258"/>
      <c r="AT57" s="1258"/>
      <c r="AU57" s="1258"/>
      <c r="AV57" s="1258"/>
      <c r="AW57" s="1258"/>
      <c r="AX57" s="1258"/>
      <c r="AY57" s="1258"/>
      <c r="AZ57" s="1258"/>
      <c r="BA57" s="1258"/>
      <c r="BB57" s="1261" t="s">
        <v>613</v>
      </c>
      <c r="BC57" s="1261"/>
      <c r="BD57" s="1261"/>
      <c r="BE57" s="1261"/>
      <c r="BF57" s="1261"/>
      <c r="BG57" s="1261"/>
      <c r="BH57" s="1261"/>
      <c r="BI57" s="1261"/>
      <c r="BJ57" s="1261"/>
      <c r="BK57" s="1261"/>
      <c r="BL57" s="1261"/>
      <c r="BM57" s="1261"/>
      <c r="BN57" s="1261"/>
      <c r="BO57" s="1261"/>
      <c r="BP57" s="1259">
        <v>58.6</v>
      </c>
      <c r="BQ57" s="1259"/>
      <c r="BR57" s="1259"/>
      <c r="BS57" s="1259"/>
      <c r="BT57" s="1259"/>
      <c r="BU57" s="1259"/>
      <c r="BV57" s="1259"/>
      <c r="BW57" s="1259"/>
      <c r="BX57" s="1259">
        <v>60.2</v>
      </c>
      <c r="BY57" s="1259"/>
      <c r="BZ57" s="1259"/>
      <c r="CA57" s="1259"/>
      <c r="CB57" s="1259"/>
      <c r="CC57" s="1259"/>
      <c r="CD57" s="1259"/>
      <c r="CE57" s="1259"/>
      <c r="CF57" s="1259">
        <v>60.4</v>
      </c>
      <c r="CG57" s="1259"/>
      <c r="CH57" s="1259"/>
      <c r="CI57" s="1259"/>
      <c r="CJ57" s="1259"/>
      <c r="CK57" s="1259"/>
      <c r="CL57" s="1259"/>
      <c r="CM57" s="1259"/>
      <c r="CN57" s="1259">
        <v>61.9</v>
      </c>
      <c r="CO57" s="1259"/>
      <c r="CP57" s="1259"/>
      <c r="CQ57" s="1259"/>
      <c r="CR57" s="1259"/>
      <c r="CS57" s="1259"/>
      <c r="CT57" s="1259"/>
      <c r="CU57" s="1259"/>
      <c r="CV57" s="1259">
        <v>63</v>
      </c>
      <c r="CW57" s="1259"/>
      <c r="CX57" s="1259"/>
      <c r="CY57" s="1259"/>
      <c r="CZ57" s="1259"/>
      <c r="DA57" s="1259"/>
      <c r="DB57" s="1259"/>
      <c r="DC57" s="1259"/>
      <c r="DD57" s="383"/>
      <c r="DE57" s="382"/>
    </row>
    <row r="58" spans="1:109" s="378" customFormat="1" x14ac:dyDescent="0.15">
      <c r="A58" s="364"/>
      <c r="B58" s="382"/>
      <c r="G58" s="1254"/>
      <c r="H58" s="1254"/>
      <c r="I58" s="1263"/>
      <c r="J58" s="1263"/>
      <c r="K58" s="1260"/>
      <c r="L58" s="1260"/>
      <c r="M58" s="1260"/>
      <c r="N58" s="1260"/>
      <c r="AM58" s="364"/>
      <c r="AN58" s="1258"/>
      <c r="AO58" s="1258"/>
      <c r="AP58" s="1258"/>
      <c r="AQ58" s="1258"/>
      <c r="AR58" s="1258"/>
      <c r="AS58" s="1258"/>
      <c r="AT58" s="1258"/>
      <c r="AU58" s="1258"/>
      <c r="AV58" s="1258"/>
      <c r="AW58" s="1258"/>
      <c r="AX58" s="1258"/>
      <c r="AY58" s="1258"/>
      <c r="AZ58" s="1258"/>
      <c r="BA58" s="1258"/>
      <c r="BB58" s="1261"/>
      <c r="BC58" s="1261"/>
      <c r="BD58" s="1261"/>
      <c r="BE58" s="1261"/>
      <c r="BF58" s="1261"/>
      <c r="BG58" s="1261"/>
      <c r="BH58" s="1261"/>
      <c r="BI58" s="1261"/>
      <c r="BJ58" s="1261"/>
      <c r="BK58" s="1261"/>
      <c r="BL58" s="1261"/>
      <c r="BM58" s="1261"/>
      <c r="BN58" s="1261"/>
      <c r="BO58" s="1261"/>
      <c r="BP58" s="1259"/>
      <c r="BQ58" s="1259"/>
      <c r="BR58" s="1259"/>
      <c r="BS58" s="1259"/>
      <c r="BT58" s="1259"/>
      <c r="BU58" s="1259"/>
      <c r="BV58" s="1259"/>
      <c r="BW58" s="1259"/>
      <c r="BX58" s="1259"/>
      <c r="BY58" s="1259"/>
      <c r="BZ58" s="1259"/>
      <c r="CA58" s="1259"/>
      <c r="CB58" s="1259"/>
      <c r="CC58" s="1259"/>
      <c r="CD58" s="1259"/>
      <c r="CE58" s="1259"/>
      <c r="CF58" s="1259"/>
      <c r="CG58" s="1259"/>
      <c r="CH58" s="1259"/>
      <c r="CI58" s="1259"/>
      <c r="CJ58" s="1259"/>
      <c r="CK58" s="1259"/>
      <c r="CL58" s="1259"/>
      <c r="CM58" s="1259"/>
      <c r="CN58" s="1259"/>
      <c r="CO58" s="1259"/>
      <c r="CP58" s="1259"/>
      <c r="CQ58" s="1259"/>
      <c r="CR58" s="1259"/>
      <c r="CS58" s="1259"/>
      <c r="CT58" s="1259"/>
      <c r="CU58" s="1259"/>
      <c r="CV58" s="1259"/>
      <c r="CW58" s="1259"/>
      <c r="CX58" s="1259"/>
      <c r="CY58" s="1259"/>
      <c r="CZ58" s="1259"/>
      <c r="DA58" s="1259"/>
      <c r="DB58" s="1259"/>
      <c r="DC58" s="1259"/>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615</v>
      </c>
    </row>
    <row r="64" spans="1:109" x14ac:dyDescent="0.15">
      <c r="B64" s="370"/>
      <c r="G64" s="377"/>
      <c r="I64" s="390"/>
      <c r="J64" s="390"/>
      <c r="K64" s="390"/>
      <c r="L64" s="390"/>
      <c r="M64" s="390"/>
      <c r="N64" s="391"/>
      <c r="AM64" s="377"/>
      <c r="AN64" s="377" t="s">
        <v>609</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45" t="s">
        <v>618</v>
      </c>
      <c r="AO65" s="1246"/>
      <c r="AP65" s="1246"/>
      <c r="AQ65" s="1246"/>
      <c r="AR65" s="1246"/>
      <c r="AS65" s="1246"/>
      <c r="AT65" s="1246"/>
      <c r="AU65" s="1246"/>
      <c r="AV65" s="1246"/>
      <c r="AW65" s="1246"/>
      <c r="AX65" s="1246"/>
      <c r="AY65" s="1246"/>
      <c r="AZ65" s="1246"/>
      <c r="BA65" s="1246"/>
      <c r="BB65" s="1246"/>
      <c r="BC65" s="1246"/>
      <c r="BD65" s="1246"/>
      <c r="BE65" s="1246"/>
      <c r="BF65" s="1246"/>
      <c r="BG65" s="1246"/>
      <c r="BH65" s="1246"/>
      <c r="BI65" s="1246"/>
      <c r="BJ65" s="1246"/>
      <c r="BK65" s="1246"/>
      <c r="BL65" s="1246"/>
      <c r="BM65" s="1246"/>
      <c r="BN65" s="1246"/>
      <c r="BO65" s="1246"/>
      <c r="BP65" s="1246"/>
      <c r="BQ65" s="1246"/>
      <c r="BR65" s="1246"/>
      <c r="BS65" s="1246"/>
      <c r="BT65" s="1246"/>
      <c r="BU65" s="1246"/>
      <c r="BV65" s="1246"/>
      <c r="BW65" s="1246"/>
      <c r="BX65" s="1246"/>
      <c r="BY65" s="1246"/>
      <c r="BZ65" s="1246"/>
      <c r="CA65" s="1246"/>
      <c r="CB65" s="1246"/>
      <c r="CC65" s="1246"/>
      <c r="CD65" s="1246"/>
      <c r="CE65" s="1246"/>
      <c r="CF65" s="1246"/>
      <c r="CG65" s="1246"/>
      <c r="CH65" s="1246"/>
      <c r="CI65" s="1246"/>
      <c r="CJ65" s="1246"/>
      <c r="CK65" s="1246"/>
      <c r="CL65" s="1246"/>
      <c r="CM65" s="1246"/>
      <c r="CN65" s="1246"/>
      <c r="CO65" s="1246"/>
      <c r="CP65" s="1246"/>
      <c r="CQ65" s="1246"/>
      <c r="CR65" s="1246"/>
      <c r="CS65" s="1246"/>
      <c r="CT65" s="1246"/>
      <c r="CU65" s="1246"/>
      <c r="CV65" s="1246"/>
      <c r="CW65" s="1246"/>
      <c r="CX65" s="1246"/>
      <c r="CY65" s="1246"/>
      <c r="CZ65" s="1246"/>
      <c r="DA65" s="1246"/>
      <c r="DB65" s="1246"/>
      <c r="DC65" s="1247"/>
    </row>
    <row r="66" spans="2:107" x14ac:dyDescent="0.15">
      <c r="B66" s="370"/>
      <c r="AN66" s="1248"/>
      <c r="AO66" s="1249"/>
      <c r="AP66" s="1249"/>
      <c r="AQ66" s="1249"/>
      <c r="AR66" s="1249"/>
      <c r="AS66" s="1249"/>
      <c r="AT66" s="1249"/>
      <c r="AU66" s="1249"/>
      <c r="AV66" s="1249"/>
      <c r="AW66" s="1249"/>
      <c r="AX66" s="1249"/>
      <c r="AY66" s="1249"/>
      <c r="AZ66" s="1249"/>
      <c r="BA66" s="1249"/>
      <c r="BB66" s="1249"/>
      <c r="BC66" s="1249"/>
      <c r="BD66" s="1249"/>
      <c r="BE66" s="1249"/>
      <c r="BF66" s="1249"/>
      <c r="BG66" s="1249"/>
      <c r="BH66" s="1249"/>
      <c r="BI66" s="1249"/>
      <c r="BJ66" s="1249"/>
      <c r="BK66" s="1249"/>
      <c r="BL66" s="1249"/>
      <c r="BM66" s="1249"/>
      <c r="BN66" s="1249"/>
      <c r="BO66" s="1249"/>
      <c r="BP66" s="1249"/>
      <c r="BQ66" s="1249"/>
      <c r="BR66" s="1249"/>
      <c r="BS66" s="1249"/>
      <c r="BT66" s="1249"/>
      <c r="BU66" s="1249"/>
      <c r="BV66" s="1249"/>
      <c r="BW66" s="1249"/>
      <c r="BX66" s="1249"/>
      <c r="BY66" s="1249"/>
      <c r="BZ66" s="1249"/>
      <c r="CA66" s="1249"/>
      <c r="CB66" s="1249"/>
      <c r="CC66" s="1249"/>
      <c r="CD66" s="1249"/>
      <c r="CE66" s="1249"/>
      <c r="CF66" s="1249"/>
      <c r="CG66" s="1249"/>
      <c r="CH66" s="1249"/>
      <c r="CI66" s="1249"/>
      <c r="CJ66" s="1249"/>
      <c r="CK66" s="1249"/>
      <c r="CL66" s="1249"/>
      <c r="CM66" s="1249"/>
      <c r="CN66" s="1249"/>
      <c r="CO66" s="1249"/>
      <c r="CP66" s="1249"/>
      <c r="CQ66" s="1249"/>
      <c r="CR66" s="1249"/>
      <c r="CS66" s="1249"/>
      <c r="CT66" s="1249"/>
      <c r="CU66" s="1249"/>
      <c r="CV66" s="1249"/>
      <c r="CW66" s="1249"/>
      <c r="CX66" s="1249"/>
      <c r="CY66" s="1249"/>
      <c r="CZ66" s="1249"/>
      <c r="DA66" s="1249"/>
      <c r="DB66" s="1249"/>
      <c r="DC66" s="1250"/>
    </row>
    <row r="67" spans="2:107" x14ac:dyDescent="0.15">
      <c r="B67" s="370"/>
      <c r="AN67" s="1248"/>
      <c r="AO67" s="1249"/>
      <c r="AP67" s="1249"/>
      <c r="AQ67" s="1249"/>
      <c r="AR67" s="1249"/>
      <c r="AS67" s="1249"/>
      <c r="AT67" s="1249"/>
      <c r="AU67" s="1249"/>
      <c r="AV67" s="1249"/>
      <c r="AW67" s="1249"/>
      <c r="AX67" s="1249"/>
      <c r="AY67" s="1249"/>
      <c r="AZ67" s="1249"/>
      <c r="BA67" s="1249"/>
      <c r="BB67" s="1249"/>
      <c r="BC67" s="1249"/>
      <c r="BD67" s="1249"/>
      <c r="BE67" s="1249"/>
      <c r="BF67" s="1249"/>
      <c r="BG67" s="1249"/>
      <c r="BH67" s="1249"/>
      <c r="BI67" s="1249"/>
      <c r="BJ67" s="1249"/>
      <c r="BK67" s="1249"/>
      <c r="BL67" s="1249"/>
      <c r="BM67" s="1249"/>
      <c r="BN67" s="1249"/>
      <c r="BO67" s="1249"/>
      <c r="BP67" s="1249"/>
      <c r="BQ67" s="1249"/>
      <c r="BR67" s="1249"/>
      <c r="BS67" s="1249"/>
      <c r="BT67" s="1249"/>
      <c r="BU67" s="1249"/>
      <c r="BV67" s="1249"/>
      <c r="BW67" s="1249"/>
      <c r="BX67" s="1249"/>
      <c r="BY67" s="1249"/>
      <c r="BZ67" s="1249"/>
      <c r="CA67" s="1249"/>
      <c r="CB67" s="1249"/>
      <c r="CC67" s="1249"/>
      <c r="CD67" s="1249"/>
      <c r="CE67" s="1249"/>
      <c r="CF67" s="1249"/>
      <c r="CG67" s="1249"/>
      <c r="CH67" s="1249"/>
      <c r="CI67" s="1249"/>
      <c r="CJ67" s="1249"/>
      <c r="CK67" s="1249"/>
      <c r="CL67" s="1249"/>
      <c r="CM67" s="1249"/>
      <c r="CN67" s="1249"/>
      <c r="CO67" s="1249"/>
      <c r="CP67" s="1249"/>
      <c r="CQ67" s="1249"/>
      <c r="CR67" s="1249"/>
      <c r="CS67" s="1249"/>
      <c r="CT67" s="1249"/>
      <c r="CU67" s="1249"/>
      <c r="CV67" s="1249"/>
      <c r="CW67" s="1249"/>
      <c r="CX67" s="1249"/>
      <c r="CY67" s="1249"/>
      <c r="CZ67" s="1249"/>
      <c r="DA67" s="1249"/>
      <c r="DB67" s="1249"/>
      <c r="DC67" s="1250"/>
    </row>
    <row r="68" spans="2:107" x14ac:dyDescent="0.15">
      <c r="B68" s="370"/>
      <c r="AN68" s="1248"/>
      <c r="AO68" s="1249"/>
      <c r="AP68" s="1249"/>
      <c r="AQ68" s="1249"/>
      <c r="AR68" s="1249"/>
      <c r="AS68" s="1249"/>
      <c r="AT68" s="1249"/>
      <c r="AU68" s="1249"/>
      <c r="AV68" s="1249"/>
      <c r="AW68" s="1249"/>
      <c r="AX68" s="1249"/>
      <c r="AY68" s="1249"/>
      <c r="AZ68" s="1249"/>
      <c r="BA68" s="1249"/>
      <c r="BB68" s="1249"/>
      <c r="BC68" s="1249"/>
      <c r="BD68" s="1249"/>
      <c r="BE68" s="1249"/>
      <c r="BF68" s="1249"/>
      <c r="BG68" s="1249"/>
      <c r="BH68" s="1249"/>
      <c r="BI68" s="1249"/>
      <c r="BJ68" s="1249"/>
      <c r="BK68" s="1249"/>
      <c r="BL68" s="1249"/>
      <c r="BM68" s="1249"/>
      <c r="BN68" s="1249"/>
      <c r="BO68" s="1249"/>
      <c r="BP68" s="1249"/>
      <c r="BQ68" s="1249"/>
      <c r="BR68" s="1249"/>
      <c r="BS68" s="1249"/>
      <c r="BT68" s="1249"/>
      <c r="BU68" s="1249"/>
      <c r="BV68" s="1249"/>
      <c r="BW68" s="1249"/>
      <c r="BX68" s="1249"/>
      <c r="BY68" s="1249"/>
      <c r="BZ68" s="1249"/>
      <c r="CA68" s="1249"/>
      <c r="CB68" s="1249"/>
      <c r="CC68" s="1249"/>
      <c r="CD68" s="1249"/>
      <c r="CE68" s="1249"/>
      <c r="CF68" s="1249"/>
      <c r="CG68" s="1249"/>
      <c r="CH68" s="1249"/>
      <c r="CI68" s="1249"/>
      <c r="CJ68" s="1249"/>
      <c r="CK68" s="1249"/>
      <c r="CL68" s="1249"/>
      <c r="CM68" s="1249"/>
      <c r="CN68" s="1249"/>
      <c r="CO68" s="1249"/>
      <c r="CP68" s="1249"/>
      <c r="CQ68" s="1249"/>
      <c r="CR68" s="1249"/>
      <c r="CS68" s="1249"/>
      <c r="CT68" s="1249"/>
      <c r="CU68" s="1249"/>
      <c r="CV68" s="1249"/>
      <c r="CW68" s="1249"/>
      <c r="CX68" s="1249"/>
      <c r="CY68" s="1249"/>
      <c r="CZ68" s="1249"/>
      <c r="DA68" s="1249"/>
      <c r="DB68" s="1249"/>
      <c r="DC68" s="1250"/>
    </row>
    <row r="69" spans="2:107" x14ac:dyDescent="0.15">
      <c r="B69" s="370"/>
      <c r="AN69" s="1251"/>
      <c r="AO69" s="1252"/>
      <c r="AP69" s="1252"/>
      <c r="AQ69" s="1252"/>
      <c r="AR69" s="1252"/>
      <c r="AS69" s="1252"/>
      <c r="AT69" s="1252"/>
      <c r="AU69" s="1252"/>
      <c r="AV69" s="1252"/>
      <c r="AW69" s="1252"/>
      <c r="AX69" s="1252"/>
      <c r="AY69" s="1252"/>
      <c r="AZ69" s="1252"/>
      <c r="BA69" s="1252"/>
      <c r="BB69" s="1252"/>
      <c r="BC69" s="1252"/>
      <c r="BD69" s="1252"/>
      <c r="BE69" s="1252"/>
      <c r="BF69" s="1252"/>
      <c r="BG69" s="1252"/>
      <c r="BH69" s="1252"/>
      <c r="BI69" s="1252"/>
      <c r="BJ69" s="1252"/>
      <c r="BK69" s="1252"/>
      <c r="BL69" s="1252"/>
      <c r="BM69" s="1252"/>
      <c r="BN69" s="1252"/>
      <c r="BO69" s="1252"/>
      <c r="BP69" s="1252"/>
      <c r="BQ69" s="1252"/>
      <c r="BR69" s="1252"/>
      <c r="BS69" s="1252"/>
      <c r="BT69" s="1252"/>
      <c r="BU69" s="1252"/>
      <c r="BV69" s="1252"/>
      <c r="BW69" s="1252"/>
      <c r="BX69" s="1252"/>
      <c r="BY69" s="1252"/>
      <c r="BZ69" s="1252"/>
      <c r="CA69" s="1252"/>
      <c r="CB69" s="1252"/>
      <c r="CC69" s="1252"/>
      <c r="CD69" s="1252"/>
      <c r="CE69" s="1252"/>
      <c r="CF69" s="1252"/>
      <c r="CG69" s="1252"/>
      <c r="CH69" s="1252"/>
      <c r="CI69" s="1252"/>
      <c r="CJ69" s="1252"/>
      <c r="CK69" s="1252"/>
      <c r="CL69" s="1252"/>
      <c r="CM69" s="1252"/>
      <c r="CN69" s="1252"/>
      <c r="CO69" s="1252"/>
      <c r="CP69" s="1252"/>
      <c r="CQ69" s="1252"/>
      <c r="CR69" s="1252"/>
      <c r="CS69" s="1252"/>
      <c r="CT69" s="1252"/>
      <c r="CU69" s="1252"/>
      <c r="CV69" s="1252"/>
      <c r="CW69" s="1252"/>
      <c r="CX69" s="1252"/>
      <c r="CY69" s="1252"/>
      <c r="CZ69" s="1252"/>
      <c r="DA69" s="1252"/>
      <c r="DB69" s="1252"/>
      <c r="DC69" s="1253"/>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610</v>
      </c>
    </row>
    <row r="72" spans="2:107" x14ac:dyDescent="0.15">
      <c r="B72" s="370"/>
      <c r="G72" s="1254"/>
      <c r="H72" s="1254"/>
      <c r="I72" s="1254"/>
      <c r="J72" s="1254"/>
      <c r="K72" s="380"/>
      <c r="L72" s="380"/>
      <c r="M72" s="381"/>
      <c r="N72" s="381"/>
      <c r="AN72" s="1255"/>
      <c r="AO72" s="1256"/>
      <c r="AP72" s="1256"/>
      <c r="AQ72" s="1256"/>
      <c r="AR72" s="1256"/>
      <c r="AS72" s="1256"/>
      <c r="AT72" s="1256"/>
      <c r="AU72" s="1256"/>
      <c r="AV72" s="1256"/>
      <c r="AW72" s="1256"/>
      <c r="AX72" s="1256"/>
      <c r="AY72" s="1256"/>
      <c r="AZ72" s="1256"/>
      <c r="BA72" s="1256"/>
      <c r="BB72" s="1256"/>
      <c r="BC72" s="1256"/>
      <c r="BD72" s="1256"/>
      <c r="BE72" s="1256"/>
      <c r="BF72" s="1256"/>
      <c r="BG72" s="1256"/>
      <c r="BH72" s="1256"/>
      <c r="BI72" s="1256"/>
      <c r="BJ72" s="1256"/>
      <c r="BK72" s="1256"/>
      <c r="BL72" s="1256"/>
      <c r="BM72" s="1256"/>
      <c r="BN72" s="1256"/>
      <c r="BO72" s="1257"/>
      <c r="BP72" s="1258" t="s">
        <v>565</v>
      </c>
      <c r="BQ72" s="1258"/>
      <c r="BR72" s="1258"/>
      <c r="BS72" s="1258"/>
      <c r="BT72" s="1258"/>
      <c r="BU72" s="1258"/>
      <c r="BV72" s="1258"/>
      <c r="BW72" s="1258"/>
      <c r="BX72" s="1258" t="s">
        <v>566</v>
      </c>
      <c r="BY72" s="1258"/>
      <c r="BZ72" s="1258"/>
      <c r="CA72" s="1258"/>
      <c r="CB72" s="1258"/>
      <c r="CC72" s="1258"/>
      <c r="CD72" s="1258"/>
      <c r="CE72" s="1258"/>
      <c r="CF72" s="1258" t="s">
        <v>567</v>
      </c>
      <c r="CG72" s="1258"/>
      <c r="CH72" s="1258"/>
      <c r="CI72" s="1258"/>
      <c r="CJ72" s="1258"/>
      <c r="CK72" s="1258"/>
      <c r="CL72" s="1258"/>
      <c r="CM72" s="1258"/>
      <c r="CN72" s="1258" t="s">
        <v>568</v>
      </c>
      <c r="CO72" s="1258"/>
      <c r="CP72" s="1258"/>
      <c r="CQ72" s="1258"/>
      <c r="CR72" s="1258"/>
      <c r="CS72" s="1258"/>
      <c r="CT72" s="1258"/>
      <c r="CU72" s="1258"/>
      <c r="CV72" s="1258" t="s">
        <v>569</v>
      </c>
      <c r="CW72" s="1258"/>
      <c r="CX72" s="1258"/>
      <c r="CY72" s="1258"/>
      <c r="CZ72" s="1258"/>
      <c r="DA72" s="1258"/>
      <c r="DB72" s="1258"/>
      <c r="DC72" s="1258"/>
    </row>
    <row r="73" spans="2:107" x14ac:dyDescent="0.15">
      <c r="B73" s="370"/>
      <c r="G73" s="1264"/>
      <c r="H73" s="1264"/>
      <c r="I73" s="1264"/>
      <c r="J73" s="1264"/>
      <c r="K73" s="1265"/>
      <c r="L73" s="1265"/>
      <c r="M73" s="1265"/>
      <c r="N73" s="1265"/>
      <c r="AM73" s="379"/>
      <c r="AN73" s="1261" t="s">
        <v>611</v>
      </c>
      <c r="AO73" s="1261"/>
      <c r="AP73" s="1261"/>
      <c r="AQ73" s="1261"/>
      <c r="AR73" s="1261"/>
      <c r="AS73" s="1261"/>
      <c r="AT73" s="1261"/>
      <c r="AU73" s="1261"/>
      <c r="AV73" s="1261"/>
      <c r="AW73" s="1261"/>
      <c r="AX73" s="1261"/>
      <c r="AY73" s="1261"/>
      <c r="AZ73" s="1261"/>
      <c r="BA73" s="1261"/>
      <c r="BB73" s="1261" t="s">
        <v>612</v>
      </c>
      <c r="BC73" s="1261"/>
      <c r="BD73" s="1261"/>
      <c r="BE73" s="1261"/>
      <c r="BF73" s="1261"/>
      <c r="BG73" s="1261"/>
      <c r="BH73" s="1261"/>
      <c r="BI73" s="1261"/>
      <c r="BJ73" s="1261"/>
      <c r="BK73" s="1261"/>
      <c r="BL73" s="1261"/>
      <c r="BM73" s="1261"/>
      <c r="BN73" s="1261"/>
      <c r="BO73" s="1261"/>
      <c r="BP73" s="1259"/>
      <c r="BQ73" s="1259"/>
      <c r="BR73" s="1259"/>
      <c r="BS73" s="1259"/>
      <c r="BT73" s="1259"/>
      <c r="BU73" s="1259"/>
      <c r="BV73" s="1259"/>
      <c r="BW73" s="1259"/>
      <c r="BX73" s="1259"/>
      <c r="BY73" s="1259"/>
      <c r="BZ73" s="1259"/>
      <c r="CA73" s="1259"/>
      <c r="CB73" s="1259"/>
      <c r="CC73" s="1259"/>
      <c r="CD73" s="1259"/>
      <c r="CE73" s="1259"/>
      <c r="CF73" s="1259">
        <v>10.1</v>
      </c>
      <c r="CG73" s="1259"/>
      <c r="CH73" s="1259"/>
      <c r="CI73" s="1259"/>
      <c r="CJ73" s="1259"/>
      <c r="CK73" s="1259"/>
      <c r="CL73" s="1259"/>
      <c r="CM73" s="1259"/>
      <c r="CN73" s="1259">
        <v>20.7</v>
      </c>
      <c r="CO73" s="1259"/>
      <c r="CP73" s="1259"/>
      <c r="CQ73" s="1259"/>
      <c r="CR73" s="1259"/>
      <c r="CS73" s="1259"/>
      <c r="CT73" s="1259"/>
      <c r="CU73" s="1259"/>
      <c r="CV73" s="1259"/>
      <c r="CW73" s="1259"/>
      <c r="CX73" s="1259"/>
      <c r="CY73" s="1259"/>
      <c r="CZ73" s="1259"/>
      <c r="DA73" s="1259"/>
      <c r="DB73" s="1259"/>
      <c r="DC73" s="1259"/>
    </row>
    <row r="74" spans="2:107" x14ac:dyDescent="0.15">
      <c r="B74" s="370"/>
      <c r="G74" s="1264"/>
      <c r="H74" s="1264"/>
      <c r="I74" s="1264"/>
      <c r="J74" s="1264"/>
      <c r="K74" s="1265"/>
      <c r="L74" s="1265"/>
      <c r="M74" s="1265"/>
      <c r="N74" s="1265"/>
      <c r="AM74" s="379"/>
      <c r="AN74" s="1261"/>
      <c r="AO74" s="1261"/>
      <c r="AP74" s="1261"/>
      <c r="AQ74" s="1261"/>
      <c r="AR74" s="1261"/>
      <c r="AS74" s="1261"/>
      <c r="AT74" s="1261"/>
      <c r="AU74" s="1261"/>
      <c r="AV74" s="1261"/>
      <c r="AW74" s="1261"/>
      <c r="AX74" s="1261"/>
      <c r="AY74" s="1261"/>
      <c r="AZ74" s="1261"/>
      <c r="BA74" s="1261"/>
      <c r="BB74" s="1261"/>
      <c r="BC74" s="1261"/>
      <c r="BD74" s="1261"/>
      <c r="BE74" s="1261"/>
      <c r="BF74" s="1261"/>
      <c r="BG74" s="1261"/>
      <c r="BH74" s="1261"/>
      <c r="BI74" s="1261"/>
      <c r="BJ74" s="1261"/>
      <c r="BK74" s="1261"/>
      <c r="BL74" s="1261"/>
      <c r="BM74" s="1261"/>
      <c r="BN74" s="1261"/>
      <c r="BO74" s="1261"/>
      <c r="BP74" s="1259"/>
      <c r="BQ74" s="1259"/>
      <c r="BR74" s="1259"/>
      <c r="BS74" s="1259"/>
      <c r="BT74" s="1259"/>
      <c r="BU74" s="1259"/>
      <c r="BV74" s="1259"/>
      <c r="BW74" s="1259"/>
      <c r="BX74" s="1259"/>
      <c r="BY74" s="1259"/>
      <c r="BZ74" s="1259"/>
      <c r="CA74" s="1259"/>
      <c r="CB74" s="1259"/>
      <c r="CC74" s="1259"/>
      <c r="CD74" s="1259"/>
      <c r="CE74" s="1259"/>
      <c r="CF74" s="1259"/>
      <c r="CG74" s="1259"/>
      <c r="CH74" s="1259"/>
      <c r="CI74" s="1259"/>
      <c r="CJ74" s="1259"/>
      <c r="CK74" s="1259"/>
      <c r="CL74" s="1259"/>
      <c r="CM74" s="1259"/>
      <c r="CN74" s="1259"/>
      <c r="CO74" s="1259"/>
      <c r="CP74" s="1259"/>
      <c r="CQ74" s="1259"/>
      <c r="CR74" s="1259"/>
      <c r="CS74" s="1259"/>
      <c r="CT74" s="1259"/>
      <c r="CU74" s="1259"/>
      <c r="CV74" s="1259"/>
      <c r="CW74" s="1259"/>
      <c r="CX74" s="1259"/>
      <c r="CY74" s="1259"/>
      <c r="CZ74" s="1259"/>
      <c r="DA74" s="1259"/>
      <c r="DB74" s="1259"/>
      <c r="DC74" s="1259"/>
    </row>
    <row r="75" spans="2:107" x14ac:dyDescent="0.15">
      <c r="B75" s="370"/>
      <c r="G75" s="1264"/>
      <c r="H75" s="1264"/>
      <c r="I75" s="1254"/>
      <c r="J75" s="1254"/>
      <c r="K75" s="1260"/>
      <c r="L75" s="1260"/>
      <c r="M75" s="1260"/>
      <c r="N75" s="1260"/>
      <c r="AM75" s="379"/>
      <c r="AN75" s="1261"/>
      <c r="AO75" s="1261"/>
      <c r="AP75" s="1261"/>
      <c r="AQ75" s="1261"/>
      <c r="AR75" s="1261"/>
      <c r="AS75" s="1261"/>
      <c r="AT75" s="1261"/>
      <c r="AU75" s="1261"/>
      <c r="AV75" s="1261"/>
      <c r="AW75" s="1261"/>
      <c r="AX75" s="1261"/>
      <c r="AY75" s="1261"/>
      <c r="AZ75" s="1261"/>
      <c r="BA75" s="1261"/>
      <c r="BB75" s="1261" t="s">
        <v>616</v>
      </c>
      <c r="BC75" s="1261"/>
      <c r="BD75" s="1261"/>
      <c r="BE75" s="1261"/>
      <c r="BF75" s="1261"/>
      <c r="BG75" s="1261"/>
      <c r="BH75" s="1261"/>
      <c r="BI75" s="1261"/>
      <c r="BJ75" s="1261"/>
      <c r="BK75" s="1261"/>
      <c r="BL75" s="1261"/>
      <c r="BM75" s="1261"/>
      <c r="BN75" s="1261"/>
      <c r="BO75" s="1261"/>
      <c r="BP75" s="1259">
        <v>0.4</v>
      </c>
      <c r="BQ75" s="1259"/>
      <c r="BR75" s="1259"/>
      <c r="BS75" s="1259"/>
      <c r="BT75" s="1259"/>
      <c r="BU75" s="1259"/>
      <c r="BV75" s="1259"/>
      <c r="BW75" s="1259"/>
      <c r="BX75" s="1259">
        <v>0.7</v>
      </c>
      <c r="BY75" s="1259"/>
      <c r="BZ75" s="1259"/>
      <c r="CA75" s="1259"/>
      <c r="CB75" s="1259"/>
      <c r="CC75" s="1259"/>
      <c r="CD75" s="1259"/>
      <c r="CE75" s="1259"/>
      <c r="CF75" s="1259">
        <v>1.6</v>
      </c>
      <c r="CG75" s="1259"/>
      <c r="CH75" s="1259"/>
      <c r="CI75" s="1259"/>
      <c r="CJ75" s="1259"/>
      <c r="CK75" s="1259"/>
      <c r="CL75" s="1259"/>
      <c r="CM75" s="1259"/>
      <c r="CN75" s="1259">
        <v>2.2999999999999998</v>
      </c>
      <c r="CO75" s="1259"/>
      <c r="CP75" s="1259"/>
      <c r="CQ75" s="1259"/>
      <c r="CR75" s="1259"/>
      <c r="CS75" s="1259"/>
      <c r="CT75" s="1259"/>
      <c r="CU75" s="1259"/>
      <c r="CV75" s="1259">
        <v>1.9</v>
      </c>
      <c r="CW75" s="1259"/>
      <c r="CX75" s="1259"/>
      <c r="CY75" s="1259"/>
      <c r="CZ75" s="1259"/>
      <c r="DA75" s="1259"/>
      <c r="DB75" s="1259"/>
      <c r="DC75" s="1259"/>
    </row>
    <row r="76" spans="2:107" x14ac:dyDescent="0.15">
      <c r="B76" s="370"/>
      <c r="G76" s="1264"/>
      <c r="H76" s="1264"/>
      <c r="I76" s="1254"/>
      <c r="J76" s="1254"/>
      <c r="K76" s="1260"/>
      <c r="L76" s="1260"/>
      <c r="M76" s="1260"/>
      <c r="N76" s="1260"/>
      <c r="AM76" s="379"/>
      <c r="AN76" s="1261"/>
      <c r="AO76" s="1261"/>
      <c r="AP76" s="1261"/>
      <c r="AQ76" s="1261"/>
      <c r="AR76" s="1261"/>
      <c r="AS76" s="1261"/>
      <c r="AT76" s="1261"/>
      <c r="AU76" s="1261"/>
      <c r="AV76" s="1261"/>
      <c r="AW76" s="1261"/>
      <c r="AX76" s="1261"/>
      <c r="AY76" s="1261"/>
      <c r="AZ76" s="1261"/>
      <c r="BA76" s="1261"/>
      <c r="BB76" s="1261"/>
      <c r="BC76" s="1261"/>
      <c r="BD76" s="1261"/>
      <c r="BE76" s="1261"/>
      <c r="BF76" s="1261"/>
      <c r="BG76" s="1261"/>
      <c r="BH76" s="1261"/>
      <c r="BI76" s="1261"/>
      <c r="BJ76" s="1261"/>
      <c r="BK76" s="1261"/>
      <c r="BL76" s="1261"/>
      <c r="BM76" s="1261"/>
      <c r="BN76" s="1261"/>
      <c r="BO76" s="1261"/>
      <c r="BP76" s="1259"/>
      <c r="BQ76" s="1259"/>
      <c r="BR76" s="1259"/>
      <c r="BS76" s="1259"/>
      <c r="BT76" s="1259"/>
      <c r="BU76" s="1259"/>
      <c r="BV76" s="1259"/>
      <c r="BW76" s="1259"/>
      <c r="BX76" s="1259"/>
      <c r="BY76" s="1259"/>
      <c r="BZ76" s="1259"/>
      <c r="CA76" s="1259"/>
      <c r="CB76" s="1259"/>
      <c r="CC76" s="1259"/>
      <c r="CD76" s="1259"/>
      <c r="CE76" s="1259"/>
      <c r="CF76" s="1259"/>
      <c r="CG76" s="1259"/>
      <c r="CH76" s="1259"/>
      <c r="CI76" s="1259"/>
      <c r="CJ76" s="1259"/>
      <c r="CK76" s="1259"/>
      <c r="CL76" s="1259"/>
      <c r="CM76" s="1259"/>
      <c r="CN76" s="1259"/>
      <c r="CO76" s="1259"/>
      <c r="CP76" s="1259"/>
      <c r="CQ76" s="1259"/>
      <c r="CR76" s="1259"/>
      <c r="CS76" s="1259"/>
      <c r="CT76" s="1259"/>
      <c r="CU76" s="1259"/>
      <c r="CV76" s="1259"/>
      <c r="CW76" s="1259"/>
      <c r="CX76" s="1259"/>
      <c r="CY76" s="1259"/>
      <c r="CZ76" s="1259"/>
      <c r="DA76" s="1259"/>
      <c r="DB76" s="1259"/>
      <c r="DC76" s="1259"/>
    </row>
    <row r="77" spans="2:107" x14ac:dyDescent="0.15">
      <c r="B77" s="370"/>
      <c r="G77" s="1254"/>
      <c r="H77" s="1254"/>
      <c r="I77" s="1254"/>
      <c r="J77" s="1254"/>
      <c r="K77" s="1265"/>
      <c r="L77" s="1265"/>
      <c r="M77" s="1265"/>
      <c r="N77" s="1265"/>
      <c r="AN77" s="1258" t="s">
        <v>614</v>
      </c>
      <c r="AO77" s="1258"/>
      <c r="AP77" s="1258"/>
      <c r="AQ77" s="1258"/>
      <c r="AR77" s="1258"/>
      <c r="AS77" s="1258"/>
      <c r="AT77" s="1258"/>
      <c r="AU77" s="1258"/>
      <c r="AV77" s="1258"/>
      <c r="AW77" s="1258"/>
      <c r="AX77" s="1258"/>
      <c r="AY77" s="1258"/>
      <c r="AZ77" s="1258"/>
      <c r="BA77" s="1258"/>
      <c r="BB77" s="1261" t="s">
        <v>612</v>
      </c>
      <c r="BC77" s="1261"/>
      <c r="BD77" s="1261"/>
      <c r="BE77" s="1261"/>
      <c r="BF77" s="1261"/>
      <c r="BG77" s="1261"/>
      <c r="BH77" s="1261"/>
      <c r="BI77" s="1261"/>
      <c r="BJ77" s="1261"/>
      <c r="BK77" s="1261"/>
      <c r="BL77" s="1261"/>
      <c r="BM77" s="1261"/>
      <c r="BN77" s="1261"/>
      <c r="BO77" s="1261"/>
      <c r="BP77" s="1259">
        <v>5.8</v>
      </c>
      <c r="BQ77" s="1259"/>
      <c r="BR77" s="1259"/>
      <c r="BS77" s="1259"/>
      <c r="BT77" s="1259"/>
      <c r="BU77" s="1259"/>
      <c r="BV77" s="1259"/>
      <c r="BW77" s="1259"/>
      <c r="BX77" s="1259">
        <v>2.7</v>
      </c>
      <c r="BY77" s="1259"/>
      <c r="BZ77" s="1259"/>
      <c r="CA77" s="1259"/>
      <c r="CB77" s="1259"/>
      <c r="CC77" s="1259"/>
      <c r="CD77" s="1259"/>
      <c r="CE77" s="1259"/>
      <c r="CF77" s="1259">
        <v>0.5</v>
      </c>
      <c r="CG77" s="1259"/>
      <c r="CH77" s="1259"/>
      <c r="CI77" s="1259"/>
      <c r="CJ77" s="1259"/>
      <c r="CK77" s="1259"/>
      <c r="CL77" s="1259"/>
      <c r="CM77" s="1259"/>
      <c r="CN77" s="1259">
        <v>5.9</v>
      </c>
      <c r="CO77" s="1259"/>
      <c r="CP77" s="1259"/>
      <c r="CQ77" s="1259"/>
      <c r="CR77" s="1259"/>
      <c r="CS77" s="1259"/>
      <c r="CT77" s="1259"/>
      <c r="CU77" s="1259"/>
      <c r="CV77" s="1259">
        <v>4.0999999999999996</v>
      </c>
      <c r="CW77" s="1259"/>
      <c r="CX77" s="1259"/>
      <c r="CY77" s="1259"/>
      <c r="CZ77" s="1259"/>
      <c r="DA77" s="1259"/>
      <c r="DB77" s="1259"/>
      <c r="DC77" s="1259"/>
    </row>
    <row r="78" spans="2:107" x14ac:dyDescent="0.15">
      <c r="B78" s="370"/>
      <c r="G78" s="1254"/>
      <c r="H78" s="1254"/>
      <c r="I78" s="1254"/>
      <c r="J78" s="1254"/>
      <c r="K78" s="1265"/>
      <c r="L78" s="1265"/>
      <c r="M78" s="1265"/>
      <c r="N78" s="1265"/>
      <c r="AN78" s="1258"/>
      <c r="AO78" s="1258"/>
      <c r="AP78" s="1258"/>
      <c r="AQ78" s="1258"/>
      <c r="AR78" s="1258"/>
      <c r="AS78" s="1258"/>
      <c r="AT78" s="1258"/>
      <c r="AU78" s="1258"/>
      <c r="AV78" s="1258"/>
      <c r="AW78" s="1258"/>
      <c r="AX78" s="1258"/>
      <c r="AY78" s="1258"/>
      <c r="AZ78" s="1258"/>
      <c r="BA78" s="1258"/>
      <c r="BB78" s="1261"/>
      <c r="BC78" s="1261"/>
      <c r="BD78" s="1261"/>
      <c r="BE78" s="1261"/>
      <c r="BF78" s="1261"/>
      <c r="BG78" s="1261"/>
      <c r="BH78" s="1261"/>
      <c r="BI78" s="1261"/>
      <c r="BJ78" s="1261"/>
      <c r="BK78" s="1261"/>
      <c r="BL78" s="1261"/>
      <c r="BM78" s="1261"/>
      <c r="BN78" s="1261"/>
      <c r="BO78" s="1261"/>
      <c r="BP78" s="1259"/>
      <c r="BQ78" s="1259"/>
      <c r="BR78" s="1259"/>
      <c r="BS78" s="1259"/>
      <c r="BT78" s="1259"/>
      <c r="BU78" s="1259"/>
      <c r="BV78" s="1259"/>
      <c r="BW78" s="1259"/>
      <c r="BX78" s="1259"/>
      <c r="BY78" s="1259"/>
      <c r="BZ78" s="1259"/>
      <c r="CA78" s="1259"/>
      <c r="CB78" s="1259"/>
      <c r="CC78" s="1259"/>
      <c r="CD78" s="1259"/>
      <c r="CE78" s="1259"/>
      <c r="CF78" s="1259"/>
      <c r="CG78" s="1259"/>
      <c r="CH78" s="1259"/>
      <c r="CI78" s="1259"/>
      <c r="CJ78" s="1259"/>
      <c r="CK78" s="1259"/>
      <c r="CL78" s="1259"/>
      <c r="CM78" s="1259"/>
      <c r="CN78" s="1259"/>
      <c r="CO78" s="1259"/>
      <c r="CP78" s="1259"/>
      <c r="CQ78" s="1259"/>
      <c r="CR78" s="1259"/>
      <c r="CS78" s="1259"/>
      <c r="CT78" s="1259"/>
      <c r="CU78" s="1259"/>
      <c r="CV78" s="1259"/>
      <c r="CW78" s="1259"/>
      <c r="CX78" s="1259"/>
      <c r="CY78" s="1259"/>
      <c r="CZ78" s="1259"/>
      <c r="DA78" s="1259"/>
      <c r="DB78" s="1259"/>
      <c r="DC78" s="1259"/>
    </row>
    <row r="79" spans="2:107" x14ac:dyDescent="0.15">
      <c r="B79" s="370"/>
      <c r="G79" s="1254"/>
      <c r="H79" s="1254"/>
      <c r="I79" s="1263"/>
      <c r="J79" s="1263"/>
      <c r="K79" s="1266"/>
      <c r="L79" s="1266"/>
      <c r="M79" s="1266"/>
      <c r="N79" s="1266"/>
      <c r="AN79" s="1258"/>
      <c r="AO79" s="1258"/>
      <c r="AP79" s="1258"/>
      <c r="AQ79" s="1258"/>
      <c r="AR79" s="1258"/>
      <c r="AS79" s="1258"/>
      <c r="AT79" s="1258"/>
      <c r="AU79" s="1258"/>
      <c r="AV79" s="1258"/>
      <c r="AW79" s="1258"/>
      <c r="AX79" s="1258"/>
      <c r="AY79" s="1258"/>
      <c r="AZ79" s="1258"/>
      <c r="BA79" s="1258"/>
      <c r="BB79" s="1261" t="s">
        <v>616</v>
      </c>
      <c r="BC79" s="1261"/>
      <c r="BD79" s="1261"/>
      <c r="BE79" s="1261"/>
      <c r="BF79" s="1261"/>
      <c r="BG79" s="1261"/>
      <c r="BH79" s="1261"/>
      <c r="BI79" s="1261"/>
      <c r="BJ79" s="1261"/>
      <c r="BK79" s="1261"/>
      <c r="BL79" s="1261"/>
      <c r="BM79" s="1261"/>
      <c r="BN79" s="1261"/>
      <c r="BO79" s="1261"/>
      <c r="BP79" s="1259">
        <v>5.3</v>
      </c>
      <c r="BQ79" s="1259"/>
      <c r="BR79" s="1259"/>
      <c r="BS79" s="1259"/>
      <c r="BT79" s="1259"/>
      <c r="BU79" s="1259"/>
      <c r="BV79" s="1259"/>
      <c r="BW79" s="1259"/>
      <c r="BX79" s="1259">
        <v>5</v>
      </c>
      <c r="BY79" s="1259"/>
      <c r="BZ79" s="1259"/>
      <c r="CA79" s="1259"/>
      <c r="CB79" s="1259"/>
      <c r="CC79" s="1259"/>
      <c r="CD79" s="1259"/>
      <c r="CE79" s="1259"/>
      <c r="CF79" s="1259">
        <v>5.0999999999999996</v>
      </c>
      <c r="CG79" s="1259"/>
      <c r="CH79" s="1259"/>
      <c r="CI79" s="1259"/>
      <c r="CJ79" s="1259"/>
      <c r="CK79" s="1259"/>
      <c r="CL79" s="1259"/>
      <c r="CM79" s="1259"/>
      <c r="CN79" s="1259">
        <v>5.2</v>
      </c>
      <c r="CO79" s="1259"/>
      <c r="CP79" s="1259"/>
      <c r="CQ79" s="1259"/>
      <c r="CR79" s="1259"/>
      <c r="CS79" s="1259"/>
      <c r="CT79" s="1259"/>
      <c r="CU79" s="1259"/>
      <c r="CV79" s="1259">
        <v>5.0999999999999996</v>
      </c>
      <c r="CW79" s="1259"/>
      <c r="CX79" s="1259"/>
      <c r="CY79" s="1259"/>
      <c r="CZ79" s="1259"/>
      <c r="DA79" s="1259"/>
      <c r="DB79" s="1259"/>
      <c r="DC79" s="1259"/>
    </row>
    <row r="80" spans="2:107" x14ac:dyDescent="0.15">
      <c r="B80" s="370"/>
      <c r="G80" s="1254"/>
      <c r="H80" s="1254"/>
      <c r="I80" s="1263"/>
      <c r="J80" s="1263"/>
      <c r="K80" s="1266"/>
      <c r="L80" s="1266"/>
      <c r="M80" s="1266"/>
      <c r="N80" s="1266"/>
      <c r="AN80" s="1258"/>
      <c r="AO80" s="1258"/>
      <c r="AP80" s="1258"/>
      <c r="AQ80" s="1258"/>
      <c r="AR80" s="1258"/>
      <c r="AS80" s="1258"/>
      <c r="AT80" s="1258"/>
      <c r="AU80" s="1258"/>
      <c r="AV80" s="1258"/>
      <c r="AW80" s="1258"/>
      <c r="AX80" s="1258"/>
      <c r="AY80" s="1258"/>
      <c r="AZ80" s="1258"/>
      <c r="BA80" s="1258"/>
      <c r="BB80" s="1261"/>
      <c r="BC80" s="1261"/>
      <c r="BD80" s="1261"/>
      <c r="BE80" s="1261"/>
      <c r="BF80" s="1261"/>
      <c r="BG80" s="1261"/>
      <c r="BH80" s="1261"/>
      <c r="BI80" s="1261"/>
      <c r="BJ80" s="1261"/>
      <c r="BK80" s="1261"/>
      <c r="BL80" s="1261"/>
      <c r="BM80" s="1261"/>
      <c r="BN80" s="1261"/>
      <c r="BO80" s="1261"/>
      <c r="BP80" s="1259"/>
      <c r="BQ80" s="1259"/>
      <c r="BR80" s="1259"/>
      <c r="BS80" s="1259"/>
      <c r="BT80" s="1259"/>
      <c r="BU80" s="1259"/>
      <c r="BV80" s="1259"/>
      <c r="BW80" s="1259"/>
      <c r="BX80" s="1259"/>
      <c r="BY80" s="1259"/>
      <c r="BZ80" s="1259"/>
      <c r="CA80" s="1259"/>
      <c r="CB80" s="1259"/>
      <c r="CC80" s="1259"/>
      <c r="CD80" s="1259"/>
      <c r="CE80" s="1259"/>
      <c r="CF80" s="1259"/>
      <c r="CG80" s="1259"/>
      <c r="CH80" s="1259"/>
      <c r="CI80" s="1259"/>
      <c r="CJ80" s="1259"/>
      <c r="CK80" s="1259"/>
      <c r="CL80" s="1259"/>
      <c r="CM80" s="1259"/>
      <c r="CN80" s="1259"/>
      <c r="CO80" s="1259"/>
      <c r="CP80" s="1259"/>
      <c r="CQ80" s="1259"/>
      <c r="CR80" s="1259"/>
      <c r="CS80" s="1259"/>
      <c r="CT80" s="1259"/>
      <c r="CU80" s="1259"/>
      <c r="CV80" s="1259"/>
      <c r="CW80" s="1259"/>
      <c r="CX80" s="1259"/>
      <c r="CY80" s="1259"/>
      <c r="CZ80" s="1259"/>
      <c r="DA80" s="1259"/>
      <c r="DB80" s="1259"/>
      <c r="DC80" s="1259"/>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oFPR0b7qY4WqDdSR81Ck5Pb5SDbS8ZlsPAyf3Woq1zMI0MFnsmWxfPEHIOstfnvYn5npmc6clKX3Th3SGpJJ9A==" saltValue="gh+KjcX3Ul2mMC3OYyTCf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S2" s="241"/>
      <c r="AH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512</v>
      </c>
    </row>
  </sheetData>
  <sheetProtection algorithmName="SHA-512" hashValue="vOVIKzGmkfNxN9UIVW7k3yM3staVobrnM5EqIPIb1puiLhLnty1s7l6MigMzGjFzjl1s7OzktRv7NgGaOPWmyg==" saltValue="0mlDMzD+UGsqjYdIDqbc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42" customWidth="1"/>
    <col min="35" max="122" width="2.5" style="241" customWidth="1"/>
    <col min="123" max="16384" width="2.5"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41"/>
    </row>
    <row r="117" spans="34:122" ht="13.5" customHeight="1" x14ac:dyDescent="0.15"/>
    <row r="118" spans="34:122" ht="13.5" customHeight="1" x14ac:dyDescent="0.15"/>
    <row r="119" spans="34:122" ht="13.5" customHeight="1" x14ac:dyDescent="0.15"/>
    <row r="120" spans="34:122" ht="13.5" customHeight="1" x14ac:dyDescent="0.15">
      <c r="AH120" s="241"/>
    </row>
    <row r="121" spans="34:122" ht="13.5" customHeight="1" x14ac:dyDescent="0.15">
      <c r="AH121" s="241"/>
    </row>
    <row r="122" spans="34:122" ht="13.5" customHeight="1" x14ac:dyDescent="0.15"/>
    <row r="123" spans="34:122" ht="13.5" customHeight="1" x14ac:dyDescent="0.15"/>
    <row r="124" spans="34:122" ht="13.5" customHeight="1" x14ac:dyDescent="0.15"/>
    <row r="125" spans="34:122" ht="13.5" customHeight="1" x14ac:dyDescent="0.15">
      <c r="DR125" s="241" t="s">
        <v>512</v>
      </c>
    </row>
  </sheetData>
  <sheetProtection algorithmName="SHA-512" hashValue="aeRtGbr2bJbGJHhSRWuh46nIO7yUpSzWFxq1kHOwbsCS/fMK+ZVB03fP3ooq+goS2n9zXPbtUCtXwziYkt9Wrw==" saltValue="0B8pgcGDUIMUM1z+GSzH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562</v>
      </c>
      <c r="G2" s="148"/>
      <c r="H2" s="149"/>
    </row>
    <row r="3" spans="1:8" x14ac:dyDescent="0.15">
      <c r="A3" s="145" t="s">
        <v>555</v>
      </c>
      <c r="B3" s="150"/>
      <c r="C3" s="151"/>
      <c r="D3" s="152">
        <v>16193</v>
      </c>
      <c r="E3" s="153"/>
      <c r="F3" s="154">
        <v>52308</v>
      </c>
      <c r="G3" s="155"/>
      <c r="H3" s="156"/>
    </row>
    <row r="4" spans="1:8" x14ac:dyDescent="0.15">
      <c r="A4" s="157"/>
      <c r="B4" s="158"/>
      <c r="C4" s="159"/>
      <c r="D4" s="160">
        <v>14231</v>
      </c>
      <c r="E4" s="161"/>
      <c r="F4" s="162">
        <v>28695</v>
      </c>
      <c r="G4" s="163"/>
      <c r="H4" s="164"/>
    </row>
    <row r="5" spans="1:8" x14ac:dyDescent="0.15">
      <c r="A5" s="145" t="s">
        <v>557</v>
      </c>
      <c r="B5" s="150"/>
      <c r="C5" s="151"/>
      <c r="D5" s="152">
        <v>27181</v>
      </c>
      <c r="E5" s="153"/>
      <c r="F5" s="154">
        <v>46402</v>
      </c>
      <c r="G5" s="155"/>
      <c r="H5" s="156"/>
    </row>
    <row r="6" spans="1:8" x14ac:dyDescent="0.15">
      <c r="A6" s="157"/>
      <c r="B6" s="158"/>
      <c r="C6" s="159"/>
      <c r="D6" s="160">
        <v>19678</v>
      </c>
      <c r="E6" s="161"/>
      <c r="F6" s="162">
        <v>26897</v>
      </c>
      <c r="G6" s="163"/>
      <c r="H6" s="164"/>
    </row>
    <row r="7" spans="1:8" x14ac:dyDescent="0.15">
      <c r="A7" s="145" t="s">
        <v>558</v>
      </c>
      <c r="B7" s="150"/>
      <c r="C7" s="151"/>
      <c r="D7" s="152">
        <v>67413</v>
      </c>
      <c r="E7" s="153"/>
      <c r="F7" s="154">
        <v>66343</v>
      </c>
      <c r="G7" s="155"/>
      <c r="H7" s="156"/>
    </row>
    <row r="8" spans="1:8" x14ac:dyDescent="0.15">
      <c r="A8" s="157"/>
      <c r="B8" s="158"/>
      <c r="C8" s="159"/>
      <c r="D8" s="160">
        <v>32984</v>
      </c>
      <c r="E8" s="161"/>
      <c r="F8" s="162">
        <v>34529</v>
      </c>
      <c r="G8" s="163"/>
      <c r="H8" s="164"/>
    </row>
    <row r="9" spans="1:8" x14ac:dyDescent="0.15">
      <c r="A9" s="145" t="s">
        <v>559</v>
      </c>
      <c r="B9" s="150"/>
      <c r="C9" s="151"/>
      <c r="D9" s="152">
        <v>36251</v>
      </c>
      <c r="E9" s="153"/>
      <c r="F9" s="154">
        <v>56416</v>
      </c>
      <c r="G9" s="155"/>
      <c r="H9" s="156"/>
    </row>
    <row r="10" spans="1:8" x14ac:dyDescent="0.15">
      <c r="A10" s="157"/>
      <c r="B10" s="158"/>
      <c r="C10" s="159"/>
      <c r="D10" s="160">
        <v>23075</v>
      </c>
      <c r="E10" s="161"/>
      <c r="F10" s="162">
        <v>32623</v>
      </c>
      <c r="G10" s="163"/>
      <c r="H10" s="164"/>
    </row>
    <row r="11" spans="1:8" x14ac:dyDescent="0.15">
      <c r="A11" s="145" t="s">
        <v>560</v>
      </c>
      <c r="B11" s="150"/>
      <c r="C11" s="151"/>
      <c r="D11" s="152">
        <v>32439</v>
      </c>
      <c r="E11" s="153"/>
      <c r="F11" s="154">
        <v>49217</v>
      </c>
      <c r="G11" s="155"/>
      <c r="H11" s="156"/>
    </row>
    <row r="12" spans="1:8" x14ac:dyDescent="0.15">
      <c r="A12" s="157"/>
      <c r="B12" s="158"/>
      <c r="C12" s="165"/>
      <c r="D12" s="160">
        <v>22386</v>
      </c>
      <c r="E12" s="161"/>
      <c r="F12" s="162">
        <v>27232</v>
      </c>
      <c r="G12" s="163"/>
      <c r="H12" s="164"/>
    </row>
    <row r="13" spans="1:8" x14ac:dyDescent="0.15">
      <c r="A13" s="145"/>
      <c r="B13" s="150"/>
      <c r="C13" s="166"/>
      <c r="D13" s="167">
        <v>35895</v>
      </c>
      <c r="E13" s="168"/>
      <c r="F13" s="169">
        <v>54137</v>
      </c>
      <c r="G13" s="170"/>
      <c r="H13" s="156"/>
    </row>
    <row r="14" spans="1:8" x14ac:dyDescent="0.15">
      <c r="A14" s="157"/>
      <c r="B14" s="158"/>
      <c r="C14" s="159"/>
      <c r="D14" s="160">
        <v>22471</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6.5</v>
      </c>
      <c r="C19" s="171">
        <f>ROUND(VALUE(SUBSTITUTE(実質収支比率等に係る経年分析!G$48,"▲","-")),2)</f>
        <v>6.27</v>
      </c>
      <c r="D19" s="171">
        <f>ROUND(VALUE(SUBSTITUTE(実質収支比率等に係る経年分析!H$48,"▲","-")),2)</f>
        <v>5.41</v>
      </c>
      <c r="E19" s="171">
        <f>ROUND(VALUE(SUBSTITUTE(実質収支比率等に係る経年分析!I$48,"▲","-")),2)</f>
        <v>8.11</v>
      </c>
      <c r="F19" s="171">
        <f>ROUND(VALUE(SUBSTITUTE(実質収支比率等に係る経年分析!J$48,"▲","-")),2)</f>
        <v>8.73</v>
      </c>
    </row>
    <row r="20" spans="1:11" x14ac:dyDescent="0.15">
      <c r="A20" s="171" t="s">
        <v>55</v>
      </c>
      <c r="B20" s="171">
        <f>ROUND(VALUE(SUBSTITUTE(実質収支比率等に係る経年分析!F$47,"▲","-")),2)</f>
        <v>15.22</v>
      </c>
      <c r="C20" s="171">
        <f>ROUND(VALUE(SUBSTITUTE(実質収支比率等に係る経年分析!G$47,"▲","-")),2)</f>
        <v>15.11</v>
      </c>
      <c r="D20" s="171">
        <f>ROUND(VALUE(SUBSTITUTE(実質収支比率等に係る経年分析!H$47,"▲","-")),2)</f>
        <v>15.09</v>
      </c>
      <c r="E20" s="171">
        <f>ROUND(VALUE(SUBSTITUTE(実質収支比率等に係る経年分析!I$47,"▲","-")),2)</f>
        <v>12.43</v>
      </c>
      <c r="F20" s="171">
        <f>ROUND(VALUE(SUBSTITUTE(実質収支比率等に係る経年分析!J$47,"▲","-")),2)</f>
        <v>14.76</v>
      </c>
    </row>
    <row r="21" spans="1:11" x14ac:dyDescent="0.15">
      <c r="A21" s="171" t="s">
        <v>56</v>
      </c>
      <c r="B21" s="171">
        <f>IF(ISNUMBER(VALUE(SUBSTITUTE(実質収支比率等に係る経年分析!F$49,"▲","-"))),ROUND(VALUE(SUBSTITUTE(実質収支比率等に係る経年分析!F$49,"▲","-")),2),NA())</f>
        <v>0.75</v>
      </c>
      <c r="C21" s="171">
        <f>IF(ISNUMBER(VALUE(SUBSTITUTE(実質収支比率等に係る経年分析!G$49,"▲","-"))),ROUND(VALUE(SUBSTITUTE(実質収支比率等に係る経年分析!G$49,"▲","-")),2),NA())</f>
        <v>-0.17</v>
      </c>
      <c r="D21" s="171">
        <f>IF(ISNUMBER(VALUE(SUBSTITUTE(実質収支比率等に係る経年分析!H$49,"▲","-"))),ROUND(VALUE(SUBSTITUTE(実質収支比率等に係る経年分析!H$49,"▲","-")),2),NA())</f>
        <v>-0.83</v>
      </c>
      <c r="E21" s="171">
        <f>IF(ISNUMBER(VALUE(SUBSTITUTE(実質収支比率等に係る経年分析!I$49,"▲","-"))),ROUND(VALUE(SUBSTITUTE(実質収支比率等に係る経年分析!I$49,"▲","-")),2),NA())</f>
        <v>0.77</v>
      </c>
      <c r="F21" s="171">
        <f>IF(ISNUMBER(VALUE(SUBSTITUTE(実質収支比率等に係る経年分析!J$49,"▲","-"))),ROUND(VALUE(SUBSTITUTE(実質収支比率等に係る経年分析!J$49,"▲","-")),2),NA())</f>
        <v>4.05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春雨墓苑事業特別会計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0.04</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1.89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2.48</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0.65</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2.94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2.68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6.49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6.26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8.11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8.73</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13.08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13.41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13.61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13.81</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3175</v>
      </c>
      <c r="E42" s="173"/>
      <c r="F42" s="173"/>
      <c r="G42" s="173">
        <f>'実質公債費比率（分子）の構造'!L$52</f>
        <v>3292</v>
      </c>
      <c r="H42" s="173"/>
      <c r="I42" s="173"/>
      <c r="J42" s="173">
        <f>'実質公債費比率（分子）の構造'!M$52</f>
        <v>3246</v>
      </c>
      <c r="K42" s="173"/>
      <c r="L42" s="173"/>
      <c r="M42" s="173">
        <f>'実質公債費比率（分子）の構造'!N$52</f>
        <v>3172</v>
      </c>
      <c r="N42" s="173"/>
      <c r="O42" s="173"/>
      <c r="P42" s="173">
        <f>'実質公債費比率（分子）の構造'!O$52</f>
        <v>3188</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849</v>
      </c>
      <c r="C45" s="173"/>
      <c r="D45" s="173"/>
      <c r="E45" s="173">
        <f>'実質公債費比率（分子）の構造'!L$49</f>
        <v>736</v>
      </c>
      <c r="F45" s="173"/>
      <c r="G45" s="173"/>
      <c r="H45" s="173">
        <f>'実質公債費比率（分子）の構造'!M$49</f>
        <v>1092</v>
      </c>
      <c r="I45" s="173"/>
      <c r="J45" s="173"/>
      <c r="K45" s="173">
        <f>'実質公債費比率（分子）の構造'!N$49</f>
        <v>1487</v>
      </c>
      <c r="L45" s="173"/>
      <c r="M45" s="173"/>
      <c r="N45" s="173">
        <f>'実質公債費比率（分子）の構造'!O$49</f>
        <v>428</v>
      </c>
      <c r="O45" s="173"/>
      <c r="P45" s="173"/>
    </row>
    <row r="46" spans="1:16" x14ac:dyDescent="0.15">
      <c r="A46" s="173" t="s">
        <v>67</v>
      </c>
      <c r="B46" s="173">
        <f>'実質公債費比率（分子）の構造'!K$48</f>
        <v>480</v>
      </c>
      <c r="C46" s="173"/>
      <c r="D46" s="173"/>
      <c r="E46" s="173">
        <f>'実質公債費比率（分子）の構造'!L$48</f>
        <v>488</v>
      </c>
      <c r="F46" s="173"/>
      <c r="G46" s="173"/>
      <c r="H46" s="173">
        <f>'実質公債費比率（分子）の構造'!M$48</f>
        <v>525</v>
      </c>
      <c r="I46" s="173"/>
      <c r="J46" s="173"/>
      <c r="K46" s="173">
        <f>'実質公債費比率（分子）の構造'!N$48</f>
        <v>488</v>
      </c>
      <c r="L46" s="173"/>
      <c r="M46" s="173"/>
      <c r="N46" s="173">
        <f>'実質公債費比率（分子）の構造'!O$48</f>
        <v>454</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2226</v>
      </c>
      <c r="C49" s="173"/>
      <c r="D49" s="173"/>
      <c r="E49" s="173">
        <f>'実質公債費比率（分子）の構造'!L$45</f>
        <v>2219</v>
      </c>
      <c r="F49" s="173"/>
      <c r="G49" s="173"/>
      <c r="H49" s="173">
        <f>'実質公債費比率（分子）の構造'!M$45</f>
        <v>2165</v>
      </c>
      <c r="I49" s="173"/>
      <c r="J49" s="173"/>
      <c r="K49" s="173">
        <f>'実質公債費比率（分子）の構造'!N$45</f>
        <v>2083</v>
      </c>
      <c r="L49" s="173"/>
      <c r="M49" s="173"/>
      <c r="N49" s="173">
        <f>'実質公債費比率（分子）の構造'!O$45</f>
        <v>2140</v>
      </c>
      <c r="O49" s="173"/>
      <c r="P49" s="173"/>
    </row>
    <row r="50" spans="1:16" x14ac:dyDescent="0.15">
      <c r="A50" s="173" t="s">
        <v>71</v>
      </c>
      <c r="B50" s="173" t="e">
        <f>NA()</f>
        <v>#N/A</v>
      </c>
      <c r="C50" s="173">
        <f>IF(ISNUMBER('実質公債費比率（分子）の構造'!K$53),'実質公債費比率（分子）の構造'!K$53,NA())</f>
        <v>380</v>
      </c>
      <c r="D50" s="173" t="e">
        <f>NA()</f>
        <v>#N/A</v>
      </c>
      <c r="E50" s="173" t="e">
        <f>NA()</f>
        <v>#N/A</v>
      </c>
      <c r="F50" s="173">
        <f>IF(ISNUMBER('実質公債費比率（分子）の構造'!L$53),'実質公債費比率（分子）の構造'!L$53,NA())</f>
        <v>151</v>
      </c>
      <c r="G50" s="173" t="e">
        <f>NA()</f>
        <v>#N/A</v>
      </c>
      <c r="H50" s="173" t="e">
        <f>NA()</f>
        <v>#N/A</v>
      </c>
      <c r="I50" s="173">
        <f>IF(ISNUMBER('実質公債費比率（分子）の構造'!M$53),'実質公債費比率（分子）の構造'!M$53,NA())</f>
        <v>536</v>
      </c>
      <c r="J50" s="173" t="e">
        <f>NA()</f>
        <v>#N/A</v>
      </c>
      <c r="K50" s="173" t="e">
        <f>NA()</f>
        <v>#N/A</v>
      </c>
      <c r="L50" s="173">
        <f>IF(ISNUMBER('実質公債費比率（分子）の構造'!N$53),'実質公債費比率（分子）の構造'!N$53,NA())</f>
        <v>886</v>
      </c>
      <c r="M50" s="173" t="e">
        <f>NA()</f>
        <v>#N/A</v>
      </c>
      <c r="N50" s="173" t="e">
        <f>NA()</f>
        <v>#N/A</v>
      </c>
      <c r="O50" s="173">
        <f>IF(ISNUMBER('実質公債費比率（分子）の構造'!O$53),'実質公債費比率（分子）の構造'!O$53,NA())</f>
        <v>-166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32449</v>
      </c>
      <c r="E56" s="172"/>
      <c r="F56" s="172"/>
      <c r="G56" s="172">
        <f>'将来負担比率（分子）の構造'!J$52</f>
        <v>33505</v>
      </c>
      <c r="H56" s="172"/>
      <c r="I56" s="172"/>
      <c r="J56" s="172">
        <f>'将来負担比率（分子）の構造'!K$52</f>
        <v>34415</v>
      </c>
      <c r="K56" s="172"/>
      <c r="L56" s="172"/>
      <c r="M56" s="172">
        <f>'将来負担比率（分子）の構造'!L$52</f>
        <v>34512</v>
      </c>
      <c r="N56" s="172"/>
      <c r="O56" s="172"/>
      <c r="P56" s="172">
        <f>'将来負担比率（分子）の構造'!M$52</f>
        <v>34584</v>
      </c>
    </row>
    <row r="57" spans="1:16" x14ac:dyDescent="0.15">
      <c r="A57" s="172" t="s">
        <v>42</v>
      </c>
      <c r="B57" s="172"/>
      <c r="C57" s="172"/>
      <c r="D57" s="172">
        <f>'将来負担比率（分子）の構造'!I$51</f>
        <v>7199</v>
      </c>
      <c r="E57" s="172"/>
      <c r="F57" s="172"/>
      <c r="G57" s="172">
        <f>'将来負担比率（分子）の構造'!J$51</f>
        <v>7572</v>
      </c>
      <c r="H57" s="172"/>
      <c r="I57" s="172"/>
      <c r="J57" s="172">
        <f>'将来負担比率（分子）の構造'!K$51</f>
        <v>8016</v>
      </c>
      <c r="K57" s="172"/>
      <c r="L57" s="172"/>
      <c r="M57" s="172">
        <f>'将来負担比率（分子）の構造'!L$51</f>
        <v>8175</v>
      </c>
      <c r="N57" s="172"/>
      <c r="O57" s="172"/>
      <c r="P57" s="172">
        <f>'将来負担比率（分子）の構造'!M$51</f>
        <v>7742</v>
      </c>
    </row>
    <row r="58" spans="1:16" x14ac:dyDescent="0.15">
      <c r="A58" s="172" t="s">
        <v>41</v>
      </c>
      <c r="B58" s="172"/>
      <c r="C58" s="172"/>
      <c r="D58" s="172">
        <f>'将来負担比率（分子）の構造'!I$50</f>
        <v>9036</v>
      </c>
      <c r="E58" s="172"/>
      <c r="F58" s="172"/>
      <c r="G58" s="172">
        <f>'将来負担比率（分子）の構造'!J$50</f>
        <v>9295</v>
      </c>
      <c r="H58" s="172"/>
      <c r="I58" s="172"/>
      <c r="J58" s="172">
        <f>'将来負担比率（分子）の構造'!K$50</f>
        <v>9548</v>
      </c>
      <c r="K58" s="172"/>
      <c r="L58" s="172"/>
      <c r="M58" s="172">
        <f>'将来負担比率（分子）の構造'!L$50</f>
        <v>8728</v>
      </c>
      <c r="N58" s="172"/>
      <c r="O58" s="172"/>
      <c r="P58" s="172">
        <f>'将来負担比率（分子）の構造'!M$50</f>
        <v>10216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217</v>
      </c>
      <c r="C61" s="172"/>
      <c r="D61" s="172"/>
      <c r="E61" s="172">
        <f>'将来負担比率（分子）の構造'!J$46</f>
        <v>1138</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4630</v>
      </c>
      <c r="C62" s="172"/>
      <c r="D62" s="172"/>
      <c r="E62" s="172">
        <f>'将来負担比率（分子）の構造'!J$45</f>
        <v>4711</v>
      </c>
      <c r="F62" s="172"/>
      <c r="G62" s="172"/>
      <c r="H62" s="172">
        <f>'将来負担比率（分子）の構造'!K$45</f>
        <v>4637</v>
      </c>
      <c r="I62" s="172"/>
      <c r="J62" s="172"/>
      <c r="K62" s="172">
        <f>'将来負担比率（分子）の構造'!L$45</f>
        <v>4608</v>
      </c>
      <c r="L62" s="172"/>
      <c r="M62" s="172"/>
      <c r="N62" s="172">
        <f>'将来負担比率（分子）の構造'!M$45</f>
        <v>4606</v>
      </c>
      <c r="O62" s="172"/>
      <c r="P62" s="172"/>
    </row>
    <row r="63" spans="1:16" x14ac:dyDescent="0.15">
      <c r="A63" s="172" t="s">
        <v>34</v>
      </c>
      <c r="B63" s="172">
        <f>'将来負担比率（分子）の構造'!I$44</f>
        <v>8211</v>
      </c>
      <c r="C63" s="172"/>
      <c r="D63" s="172"/>
      <c r="E63" s="172">
        <f>'将来負担比率（分子）の構造'!J$44</f>
        <v>12889</v>
      </c>
      <c r="F63" s="172"/>
      <c r="G63" s="172"/>
      <c r="H63" s="172">
        <f>'将来負担比率（分子）の構造'!K$44</f>
        <v>15614</v>
      </c>
      <c r="I63" s="172"/>
      <c r="J63" s="172"/>
      <c r="K63" s="172">
        <f>'将来負担比率（分子）の構造'!L$44</f>
        <v>16973</v>
      </c>
      <c r="L63" s="172"/>
      <c r="M63" s="172"/>
      <c r="N63" s="172">
        <f>'将来負担比率（分子）の構造'!M$44</f>
        <v>13099</v>
      </c>
      <c r="O63" s="172"/>
      <c r="P63" s="172"/>
    </row>
    <row r="64" spans="1:16" x14ac:dyDescent="0.15">
      <c r="A64" s="172" t="s">
        <v>33</v>
      </c>
      <c r="B64" s="172">
        <f>'将来負担比率（分子）の構造'!I$43</f>
        <v>7127</v>
      </c>
      <c r="C64" s="172"/>
      <c r="D64" s="172"/>
      <c r="E64" s="172">
        <f>'将来負担比率（分子）の構造'!J$43</f>
        <v>7554</v>
      </c>
      <c r="F64" s="172"/>
      <c r="G64" s="172"/>
      <c r="H64" s="172">
        <f>'将来負担比率（分子）の構造'!K$43</f>
        <v>7656</v>
      </c>
      <c r="I64" s="172"/>
      <c r="J64" s="172"/>
      <c r="K64" s="172">
        <f>'将来負担比率（分子）の構造'!L$43</f>
        <v>7338</v>
      </c>
      <c r="L64" s="172"/>
      <c r="M64" s="172"/>
      <c r="N64" s="172">
        <f>'将来負担比率（分子）の構造'!M$43</f>
        <v>6727</v>
      </c>
      <c r="O64" s="172"/>
      <c r="P64" s="172"/>
    </row>
    <row r="65" spans="1:16" x14ac:dyDescent="0.15">
      <c r="A65" s="172" t="s">
        <v>32</v>
      </c>
      <c r="B65" s="172" t="str">
        <f>'将来負担比率（分子）の構造'!I$42</f>
        <v>-</v>
      </c>
      <c r="C65" s="172"/>
      <c r="D65" s="172"/>
      <c r="E65" s="172">
        <f>'将来負担比率（分子）の構造'!J$42</f>
        <v>592</v>
      </c>
      <c r="F65" s="172"/>
      <c r="G65" s="172"/>
      <c r="H65" s="172">
        <f>'将来負担比率（分子）の構造'!K$42</f>
        <v>520</v>
      </c>
      <c r="I65" s="172"/>
      <c r="J65" s="172"/>
      <c r="K65" s="172">
        <f>'将来負担比率（分子）の構造'!L$42</f>
        <v>498</v>
      </c>
      <c r="L65" s="172"/>
      <c r="M65" s="172"/>
      <c r="N65" s="172">
        <f>'将来負担比率（分子）の構造'!M$42</f>
        <v>55</v>
      </c>
      <c r="O65" s="172"/>
      <c r="P65" s="172"/>
    </row>
    <row r="66" spans="1:16" x14ac:dyDescent="0.15">
      <c r="A66" s="172" t="s">
        <v>31</v>
      </c>
      <c r="B66" s="172">
        <f>'将来負担比率（分子）の構造'!I$41</f>
        <v>22366</v>
      </c>
      <c r="C66" s="172"/>
      <c r="D66" s="172"/>
      <c r="E66" s="172">
        <f>'将来負担比率（分子）の構造'!J$41</f>
        <v>22598</v>
      </c>
      <c r="F66" s="172"/>
      <c r="G66" s="172"/>
      <c r="H66" s="172">
        <f>'将来負担比率（分子）の構造'!K$41</f>
        <v>25733</v>
      </c>
      <c r="I66" s="172"/>
      <c r="J66" s="172"/>
      <c r="K66" s="172">
        <f>'将来負担比率（分子）の構造'!L$41</f>
        <v>26636</v>
      </c>
      <c r="L66" s="172"/>
      <c r="M66" s="172"/>
      <c r="N66" s="172">
        <f>'将来負担比率（分子）の構造'!M$41</f>
        <v>25762</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2180</v>
      </c>
      <c r="J67" s="172" t="e">
        <f>NA()</f>
        <v>#N/A</v>
      </c>
      <c r="K67" s="172" t="e">
        <f>NA()</f>
        <v>#N/A</v>
      </c>
      <c r="L67" s="172">
        <f>IF(ISNUMBER('将来負担比率（分子）の構造'!L$53), IF('将来負担比率（分子）の構造'!L$53 &lt; 0, 0, '将来負担比率（分子）の構造'!L$53), NA())</f>
        <v>4636</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3612</v>
      </c>
      <c r="C72" s="176">
        <f>基金残高に係る経年分析!G55</f>
        <v>3085</v>
      </c>
      <c r="D72" s="176">
        <f>基金残高に係る経年分析!H55</f>
        <v>3870</v>
      </c>
    </row>
    <row r="73" spans="1:16" x14ac:dyDescent="0.15">
      <c r="A73" s="175" t="s">
        <v>78</v>
      </c>
      <c r="B73" s="176">
        <f>基金残高に係る経年分析!F56</f>
        <v>46</v>
      </c>
      <c r="C73" s="176">
        <f>基金残高に係る経年分析!G56</f>
        <v>46</v>
      </c>
      <c r="D73" s="176">
        <f>基金残高に係る経年分析!H56</f>
        <v>46</v>
      </c>
    </row>
    <row r="74" spans="1:16" x14ac:dyDescent="0.15">
      <c r="A74" s="175" t="s">
        <v>79</v>
      </c>
      <c r="B74" s="176">
        <f>基金残高に係る経年分析!F57</f>
        <v>4302</v>
      </c>
      <c r="C74" s="176">
        <f>基金残高に係る経年分析!G57</f>
        <v>3879</v>
      </c>
      <c r="D74" s="176">
        <f>基金残高に係る経年分析!H57</f>
        <v>4712</v>
      </c>
    </row>
  </sheetData>
  <sheetProtection algorithmName="SHA-512" hashValue="ir4TpA1mpi71XT0rm/hoxyheMwT1ZKVjDE4exli7bBP43ElW1vT9qJXMUYyN+eVorZbUn++rhLacZRuHqfKcwg==" saltValue="n6x5UeQP0pR/o/rszw5b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349" customWidth="1"/>
    <col min="2" max="2" width="2.375" style="349" customWidth="1"/>
    <col min="3" max="16" width="2.625" style="349" customWidth="1"/>
    <col min="17" max="17" width="2.375" style="349" customWidth="1"/>
    <col min="18" max="95" width="1.625" style="349" customWidth="1"/>
    <col min="96" max="133" width="1.625" style="361" customWidth="1"/>
    <col min="134" max="143" width="1.625" style="349" customWidth="1"/>
    <col min="144" max="16384" width="0" style="349" hidden="1"/>
  </cols>
  <sheetData>
    <row r="1" spans="2:143" ht="22.5" customHeight="1" thickBot="1" x14ac:dyDescent="0.2">
      <c r="B1" s="347"/>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636" t="s">
        <v>218</v>
      </c>
      <c r="DI1" s="637"/>
      <c r="DJ1" s="637"/>
      <c r="DK1" s="637"/>
      <c r="DL1" s="637"/>
      <c r="DM1" s="637"/>
      <c r="DN1" s="638"/>
      <c r="DO1" s="349"/>
      <c r="DP1" s="636" t="s">
        <v>219</v>
      </c>
      <c r="DQ1" s="637"/>
      <c r="DR1" s="637"/>
      <c r="DS1" s="637"/>
      <c r="DT1" s="637"/>
      <c r="DU1" s="637"/>
      <c r="DV1" s="637"/>
      <c r="DW1" s="637"/>
      <c r="DX1" s="637"/>
      <c r="DY1" s="637"/>
      <c r="DZ1" s="637"/>
      <c r="EA1" s="637"/>
      <c r="EB1" s="637"/>
      <c r="EC1" s="638"/>
      <c r="ED1" s="348"/>
      <c r="EE1" s="348"/>
      <c r="EF1" s="348"/>
      <c r="EG1" s="348"/>
      <c r="EH1" s="348"/>
      <c r="EI1" s="348"/>
      <c r="EJ1" s="348"/>
      <c r="EK1" s="348"/>
      <c r="EL1" s="348"/>
      <c r="EM1" s="348"/>
    </row>
    <row r="2" spans="2:143" ht="22.5" customHeight="1" x14ac:dyDescent="0.15">
      <c r="B2" s="350" t="s">
        <v>220</v>
      </c>
      <c r="R2" s="351"/>
      <c r="S2" s="351"/>
      <c r="T2" s="351"/>
      <c r="U2" s="351"/>
      <c r="V2" s="351"/>
      <c r="W2" s="351"/>
      <c r="X2" s="351"/>
      <c r="Y2" s="351"/>
      <c r="Z2" s="351"/>
      <c r="AA2" s="351"/>
      <c r="AB2" s="351"/>
      <c r="AC2" s="351"/>
      <c r="AE2" s="352"/>
      <c r="AF2" s="352"/>
      <c r="AG2" s="352"/>
      <c r="AH2" s="352"/>
      <c r="AI2" s="352"/>
      <c r="AJ2" s="351"/>
      <c r="AK2" s="351"/>
      <c r="AL2" s="351"/>
      <c r="AM2" s="351"/>
      <c r="AN2" s="351"/>
      <c r="AO2" s="351"/>
      <c r="AP2" s="351"/>
      <c r="CD2" s="348"/>
      <c r="CE2" s="348"/>
      <c r="CF2" s="348"/>
      <c r="CG2" s="348"/>
      <c r="CH2" s="348"/>
      <c r="CI2" s="348"/>
      <c r="CJ2" s="348"/>
      <c r="CK2" s="348"/>
      <c r="CL2" s="348"/>
      <c r="CM2" s="348"/>
      <c r="CN2" s="348"/>
      <c r="CO2" s="348"/>
      <c r="CP2" s="348"/>
      <c r="CQ2" s="348"/>
      <c r="CR2" s="348"/>
      <c r="CS2" s="348"/>
      <c r="CT2" s="348"/>
      <c r="CU2" s="348"/>
      <c r="CV2" s="348"/>
      <c r="CW2" s="348"/>
      <c r="CX2" s="348"/>
      <c r="CY2" s="348"/>
      <c r="CZ2" s="348"/>
      <c r="DA2" s="348"/>
      <c r="DB2" s="348"/>
      <c r="DC2" s="348"/>
      <c r="DD2" s="348"/>
      <c r="DE2" s="348"/>
      <c r="DF2" s="348"/>
      <c r="DG2" s="348"/>
      <c r="DH2" s="348"/>
      <c r="DI2" s="348"/>
      <c r="DJ2" s="348"/>
      <c r="DK2" s="348"/>
      <c r="DL2" s="348"/>
      <c r="DM2" s="348"/>
      <c r="DN2" s="348"/>
      <c r="DO2" s="348"/>
      <c r="DP2" s="348"/>
      <c r="DQ2" s="348"/>
      <c r="DR2" s="348"/>
      <c r="DS2" s="348"/>
      <c r="DT2" s="348"/>
      <c r="DU2" s="348"/>
      <c r="DV2" s="348"/>
      <c r="DW2" s="348"/>
      <c r="DX2" s="348"/>
      <c r="DY2" s="348"/>
      <c r="DZ2" s="348"/>
      <c r="EA2" s="348"/>
      <c r="EB2" s="348"/>
      <c r="EC2" s="348"/>
    </row>
    <row r="3" spans="2:143" ht="11.25" customHeight="1" x14ac:dyDescent="0.15">
      <c r="B3" s="639" t="s">
        <v>221</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222</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0"/>
      <c r="BX3" s="640"/>
      <c r="BY3" s="640"/>
      <c r="BZ3" s="640"/>
      <c r="CA3" s="640"/>
      <c r="CB3" s="641"/>
      <c r="CD3" s="639" t="s">
        <v>223</v>
      </c>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0"/>
      <c r="DY3" s="640"/>
      <c r="DZ3" s="640"/>
      <c r="EA3" s="640"/>
      <c r="EB3" s="640"/>
      <c r="EC3" s="641"/>
    </row>
    <row r="4" spans="2:143" ht="11.25" customHeight="1" x14ac:dyDescent="0.15">
      <c r="B4" s="639" t="s">
        <v>1</v>
      </c>
      <c r="C4" s="640"/>
      <c r="D4" s="640"/>
      <c r="E4" s="640"/>
      <c r="F4" s="640"/>
      <c r="G4" s="640"/>
      <c r="H4" s="640"/>
      <c r="I4" s="640"/>
      <c r="J4" s="640"/>
      <c r="K4" s="640"/>
      <c r="L4" s="640"/>
      <c r="M4" s="640"/>
      <c r="N4" s="640"/>
      <c r="O4" s="640"/>
      <c r="P4" s="640"/>
      <c r="Q4" s="641"/>
      <c r="R4" s="639" t="s">
        <v>224</v>
      </c>
      <c r="S4" s="640"/>
      <c r="T4" s="640"/>
      <c r="U4" s="640"/>
      <c r="V4" s="640"/>
      <c r="W4" s="640"/>
      <c r="X4" s="640"/>
      <c r="Y4" s="641"/>
      <c r="Z4" s="639" t="s">
        <v>225</v>
      </c>
      <c r="AA4" s="640"/>
      <c r="AB4" s="640"/>
      <c r="AC4" s="641"/>
      <c r="AD4" s="639" t="s">
        <v>226</v>
      </c>
      <c r="AE4" s="640"/>
      <c r="AF4" s="640"/>
      <c r="AG4" s="640"/>
      <c r="AH4" s="640"/>
      <c r="AI4" s="640"/>
      <c r="AJ4" s="640"/>
      <c r="AK4" s="641"/>
      <c r="AL4" s="639" t="s">
        <v>225</v>
      </c>
      <c r="AM4" s="640"/>
      <c r="AN4" s="640"/>
      <c r="AO4" s="641"/>
      <c r="AP4" s="642" t="s">
        <v>227</v>
      </c>
      <c r="AQ4" s="642"/>
      <c r="AR4" s="642"/>
      <c r="AS4" s="642"/>
      <c r="AT4" s="642"/>
      <c r="AU4" s="642"/>
      <c r="AV4" s="642"/>
      <c r="AW4" s="642"/>
      <c r="AX4" s="642"/>
      <c r="AY4" s="642"/>
      <c r="AZ4" s="642"/>
      <c r="BA4" s="642"/>
      <c r="BB4" s="642"/>
      <c r="BC4" s="642"/>
      <c r="BD4" s="642"/>
      <c r="BE4" s="642"/>
      <c r="BF4" s="642"/>
      <c r="BG4" s="642" t="s">
        <v>228</v>
      </c>
      <c r="BH4" s="642"/>
      <c r="BI4" s="642"/>
      <c r="BJ4" s="642"/>
      <c r="BK4" s="642"/>
      <c r="BL4" s="642"/>
      <c r="BM4" s="642"/>
      <c r="BN4" s="642"/>
      <c r="BO4" s="642" t="s">
        <v>225</v>
      </c>
      <c r="BP4" s="642"/>
      <c r="BQ4" s="642"/>
      <c r="BR4" s="642"/>
      <c r="BS4" s="642" t="s">
        <v>229</v>
      </c>
      <c r="BT4" s="642"/>
      <c r="BU4" s="642"/>
      <c r="BV4" s="642"/>
      <c r="BW4" s="642"/>
      <c r="BX4" s="642"/>
      <c r="BY4" s="642"/>
      <c r="BZ4" s="642"/>
      <c r="CA4" s="642"/>
      <c r="CB4" s="642"/>
      <c r="CD4" s="639" t="s">
        <v>230</v>
      </c>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0"/>
      <c r="DY4" s="640"/>
      <c r="DZ4" s="640"/>
      <c r="EA4" s="640"/>
      <c r="EB4" s="640"/>
      <c r="EC4" s="641"/>
    </row>
    <row r="5" spans="2:143" ht="11.25" customHeight="1" x14ac:dyDescent="0.15">
      <c r="B5" s="643" t="s">
        <v>231</v>
      </c>
      <c r="C5" s="644"/>
      <c r="D5" s="644"/>
      <c r="E5" s="644"/>
      <c r="F5" s="644"/>
      <c r="G5" s="644"/>
      <c r="H5" s="644"/>
      <c r="I5" s="644"/>
      <c r="J5" s="644"/>
      <c r="K5" s="644"/>
      <c r="L5" s="644"/>
      <c r="M5" s="644"/>
      <c r="N5" s="644"/>
      <c r="O5" s="644"/>
      <c r="P5" s="644"/>
      <c r="Q5" s="645"/>
      <c r="R5" s="646">
        <v>18490874</v>
      </c>
      <c r="S5" s="647"/>
      <c r="T5" s="647"/>
      <c r="U5" s="647"/>
      <c r="V5" s="647"/>
      <c r="W5" s="647"/>
      <c r="X5" s="647"/>
      <c r="Y5" s="648"/>
      <c r="Z5" s="649">
        <v>37.700000000000003</v>
      </c>
      <c r="AA5" s="649"/>
      <c r="AB5" s="649"/>
      <c r="AC5" s="649"/>
      <c r="AD5" s="650">
        <v>16940402</v>
      </c>
      <c r="AE5" s="650"/>
      <c r="AF5" s="650"/>
      <c r="AG5" s="650"/>
      <c r="AH5" s="650"/>
      <c r="AI5" s="650"/>
      <c r="AJ5" s="650"/>
      <c r="AK5" s="650"/>
      <c r="AL5" s="651">
        <v>67.400000000000006</v>
      </c>
      <c r="AM5" s="652"/>
      <c r="AN5" s="652"/>
      <c r="AO5" s="653"/>
      <c r="AP5" s="643" t="s">
        <v>232</v>
      </c>
      <c r="AQ5" s="644"/>
      <c r="AR5" s="644"/>
      <c r="AS5" s="644"/>
      <c r="AT5" s="644"/>
      <c r="AU5" s="644"/>
      <c r="AV5" s="644"/>
      <c r="AW5" s="644"/>
      <c r="AX5" s="644"/>
      <c r="AY5" s="644"/>
      <c r="AZ5" s="644"/>
      <c r="BA5" s="644"/>
      <c r="BB5" s="644"/>
      <c r="BC5" s="644"/>
      <c r="BD5" s="644"/>
      <c r="BE5" s="644"/>
      <c r="BF5" s="645"/>
      <c r="BG5" s="657">
        <v>17120824</v>
      </c>
      <c r="BH5" s="658"/>
      <c r="BI5" s="658"/>
      <c r="BJ5" s="658"/>
      <c r="BK5" s="658"/>
      <c r="BL5" s="658"/>
      <c r="BM5" s="658"/>
      <c r="BN5" s="659"/>
      <c r="BO5" s="660">
        <v>92.6</v>
      </c>
      <c r="BP5" s="660"/>
      <c r="BQ5" s="660"/>
      <c r="BR5" s="660"/>
      <c r="BS5" s="661">
        <v>180422</v>
      </c>
      <c r="BT5" s="661"/>
      <c r="BU5" s="661"/>
      <c r="BV5" s="661"/>
      <c r="BW5" s="661"/>
      <c r="BX5" s="661"/>
      <c r="BY5" s="661"/>
      <c r="BZ5" s="661"/>
      <c r="CA5" s="661"/>
      <c r="CB5" s="665"/>
      <c r="CD5" s="639" t="s">
        <v>227</v>
      </c>
      <c r="CE5" s="640"/>
      <c r="CF5" s="640"/>
      <c r="CG5" s="640"/>
      <c r="CH5" s="640"/>
      <c r="CI5" s="640"/>
      <c r="CJ5" s="640"/>
      <c r="CK5" s="640"/>
      <c r="CL5" s="640"/>
      <c r="CM5" s="640"/>
      <c r="CN5" s="640"/>
      <c r="CO5" s="640"/>
      <c r="CP5" s="640"/>
      <c r="CQ5" s="641"/>
      <c r="CR5" s="639" t="s">
        <v>233</v>
      </c>
      <c r="CS5" s="640"/>
      <c r="CT5" s="640"/>
      <c r="CU5" s="640"/>
      <c r="CV5" s="640"/>
      <c r="CW5" s="640"/>
      <c r="CX5" s="640"/>
      <c r="CY5" s="641"/>
      <c r="CZ5" s="639" t="s">
        <v>225</v>
      </c>
      <c r="DA5" s="640"/>
      <c r="DB5" s="640"/>
      <c r="DC5" s="641"/>
      <c r="DD5" s="639" t="s">
        <v>234</v>
      </c>
      <c r="DE5" s="640"/>
      <c r="DF5" s="640"/>
      <c r="DG5" s="640"/>
      <c r="DH5" s="640"/>
      <c r="DI5" s="640"/>
      <c r="DJ5" s="640"/>
      <c r="DK5" s="640"/>
      <c r="DL5" s="640"/>
      <c r="DM5" s="640"/>
      <c r="DN5" s="640"/>
      <c r="DO5" s="640"/>
      <c r="DP5" s="641"/>
      <c r="DQ5" s="639" t="s">
        <v>235</v>
      </c>
      <c r="DR5" s="640"/>
      <c r="DS5" s="640"/>
      <c r="DT5" s="640"/>
      <c r="DU5" s="640"/>
      <c r="DV5" s="640"/>
      <c r="DW5" s="640"/>
      <c r="DX5" s="640"/>
      <c r="DY5" s="640"/>
      <c r="DZ5" s="640"/>
      <c r="EA5" s="640"/>
      <c r="EB5" s="640"/>
      <c r="EC5" s="641"/>
    </row>
    <row r="6" spans="2:143" ht="11.25" customHeight="1" x14ac:dyDescent="0.15">
      <c r="B6" s="654" t="s">
        <v>236</v>
      </c>
      <c r="C6" s="655"/>
      <c r="D6" s="655"/>
      <c r="E6" s="655"/>
      <c r="F6" s="655"/>
      <c r="G6" s="655"/>
      <c r="H6" s="655"/>
      <c r="I6" s="655"/>
      <c r="J6" s="655"/>
      <c r="K6" s="655"/>
      <c r="L6" s="655"/>
      <c r="M6" s="655"/>
      <c r="N6" s="655"/>
      <c r="O6" s="655"/>
      <c r="P6" s="655"/>
      <c r="Q6" s="656"/>
      <c r="R6" s="657">
        <v>320518</v>
      </c>
      <c r="S6" s="658"/>
      <c r="T6" s="658"/>
      <c r="U6" s="658"/>
      <c r="V6" s="658"/>
      <c r="W6" s="658"/>
      <c r="X6" s="658"/>
      <c r="Y6" s="659"/>
      <c r="Z6" s="660">
        <v>0.7</v>
      </c>
      <c r="AA6" s="660"/>
      <c r="AB6" s="660"/>
      <c r="AC6" s="660"/>
      <c r="AD6" s="661">
        <v>320518</v>
      </c>
      <c r="AE6" s="661"/>
      <c r="AF6" s="661"/>
      <c r="AG6" s="661"/>
      <c r="AH6" s="661"/>
      <c r="AI6" s="661"/>
      <c r="AJ6" s="661"/>
      <c r="AK6" s="661"/>
      <c r="AL6" s="662">
        <v>1.3</v>
      </c>
      <c r="AM6" s="663"/>
      <c r="AN6" s="663"/>
      <c r="AO6" s="664"/>
      <c r="AP6" s="654" t="s">
        <v>237</v>
      </c>
      <c r="AQ6" s="655"/>
      <c r="AR6" s="655"/>
      <c r="AS6" s="655"/>
      <c r="AT6" s="655"/>
      <c r="AU6" s="655"/>
      <c r="AV6" s="655"/>
      <c r="AW6" s="655"/>
      <c r="AX6" s="655"/>
      <c r="AY6" s="655"/>
      <c r="AZ6" s="655"/>
      <c r="BA6" s="655"/>
      <c r="BB6" s="655"/>
      <c r="BC6" s="655"/>
      <c r="BD6" s="655"/>
      <c r="BE6" s="655"/>
      <c r="BF6" s="656"/>
      <c r="BG6" s="657">
        <v>17120824</v>
      </c>
      <c r="BH6" s="658"/>
      <c r="BI6" s="658"/>
      <c r="BJ6" s="658"/>
      <c r="BK6" s="658"/>
      <c r="BL6" s="658"/>
      <c r="BM6" s="658"/>
      <c r="BN6" s="659"/>
      <c r="BO6" s="660">
        <v>92.6</v>
      </c>
      <c r="BP6" s="660"/>
      <c r="BQ6" s="660"/>
      <c r="BR6" s="660"/>
      <c r="BS6" s="661">
        <v>180422</v>
      </c>
      <c r="BT6" s="661"/>
      <c r="BU6" s="661"/>
      <c r="BV6" s="661"/>
      <c r="BW6" s="661"/>
      <c r="BX6" s="661"/>
      <c r="BY6" s="661"/>
      <c r="BZ6" s="661"/>
      <c r="CA6" s="661"/>
      <c r="CB6" s="665"/>
      <c r="CD6" s="643" t="s">
        <v>238</v>
      </c>
      <c r="CE6" s="644"/>
      <c r="CF6" s="644"/>
      <c r="CG6" s="644"/>
      <c r="CH6" s="644"/>
      <c r="CI6" s="644"/>
      <c r="CJ6" s="644"/>
      <c r="CK6" s="644"/>
      <c r="CL6" s="644"/>
      <c r="CM6" s="644"/>
      <c r="CN6" s="644"/>
      <c r="CO6" s="644"/>
      <c r="CP6" s="644"/>
      <c r="CQ6" s="645"/>
      <c r="CR6" s="657">
        <v>321335</v>
      </c>
      <c r="CS6" s="658"/>
      <c r="CT6" s="658"/>
      <c r="CU6" s="658"/>
      <c r="CV6" s="658"/>
      <c r="CW6" s="658"/>
      <c r="CX6" s="658"/>
      <c r="CY6" s="659"/>
      <c r="CZ6" s="651">
        <v>0.7</v>
      </c>
      <c r="DA6" s="652"/>
      <c r="DB6" s="652"/>
      <c r="DC6" s="668"/>
      <c r="DD6" s="666">
        <v>1743</v>
      </c>
      <c r="DE6" s="658"/>
      <c r="DF6" s="658"/>
      <c r="DG6" s="658"/>
      <c r="DH6" s="658"/>
      <c r="DI6" s="658"/>
      <c r="DJ6" s="658"/>
      <c r="DK6" s="658"/>
      <c r="DL6" s="658"/>
      <c r="DM6" s="658"/>
      <c r="DN6" s="658"/>
      <c r="DO6" s="658"/>
      <c r="DP6" s="659"/>
      <c r="DQ6" s="666">
        <v>321335</v>
      </c>
      <c r="DR6" s="658"/>
      <c r="DS6" s="658"/>
      <c r="DT6" s="658"/>
      <c r="DU6" s="658"/>
      <c r="DV6" s="658"/>
      <c r="DW6" s="658"/>
      <c r="DX6" s="658"/>
      <c r="DY6" s="658"/>
      <c r="DZ6" s="658"/>
      <c r="EA6" s="658"/>
      <c r="EB6" s="658"/>
      <c r="EC6" s="667"/>
    </row>
    <row r="7" spans="2:143" ht="11.25" customHeight="1" x14ac:dyDescent="0.15">
      <c r="B7" s="654" t="s">
        <v>239</v>
      </c>
      <c r="C7" s="655"/>
      <c r="D7" s="655"/>
      <c r="E7" s="655"/>
      <c r="F7" s="655"/>
      <c r="G7" s="655"/>
      <c r="H7" s="655"/>
      <c r="I7" s="655"/>
      <c r="J7" s="655"/>
      <c r="K7" s="655"/>
      <c r="L7" s="655"/>
      <c r="M7" s="655"/>
      <c r="N7" s="655"/>
      <c r="O7" s="655"/>
      <c r="P7" s="655"/>
      <c r="Q7" s="656"/>
      <c r="R7" s="657">
        <v>12333</v>
      </c>
      <c r="S7" s="658"/>
      <c r="T7" s="658"/>
      <c r="U7" s="658"/>
      <c r="V7" s="658"/>
      <c r="W7" s="658"/>
      <c r="X7" s="658"/>
      <c r="Y7" s="659"/>
      <c r="Z7" s="660">
        <v>0</v>
      </c>
      <c r="AA7" s="660"/>
      <c r="AB7" s="660"/>
      <c r="AC7" s="660"/>
      <c r="AD7" s="661">
        <v>12333</v>
      </c>
      <c r="AE7" s="661"/>
      <c r="AF7" s="661"/>
      <c r="AG7" s="661"/>
      <c r="AH7" s="661"/>
      <c r="AI7" s="661"/>
      <c r="AJ7" s="661"/>
      <c r="AK7" s="661"/>
      <c r="AL7" s="662">
        <v>0</v>
      </c>
      <c r="AM7" s="663"/>
      <c r="AN7" s="663"/>
      <c r="AO7" s="664"/>
      <c r="AP7" s="654" t="s">
        <v>240</v>
      </c>
      <c r="AQ7" s="655"/>
      <c r="AR7" s="655"/>
      <c r="AS7" s="655"/>
      <c r="AT7" s="655"/>
      <c r="AU7" s="655"/>
      <c r="AV7" s="655"/>
      <c r="AW7" s="655"/>
      <c r="AX7" s="655"/>
      <c r="AY7" s="655"/>
      <c r="AZ7" s="655"/>
      <c r="BA7" s="655"/>
      <c r="BB7" s="655"/>
      <c r="BC7" s="655"/>
      <c r="BD7" s="655"/>
      <c r="BE7" s="655"/>
      <c r="BF7" s="656"/>
      <c r="BG7" s="657">
        <v>8577423</v>
      </c>
      <c r="BH7" s="658"/>
      <c r="BI7" s="658"/>
      <c r="BJ7" s="658"/>
      <c r="BK7" s="658"/>
      <c r="BL7" s="658"/>
      <c r="BM7" s="658"/>
      <c r="BN7" s="659"/>
      <c r="BO7" s="660">
        <v>46.4</v>
      </c>
      <c r="BP7" s="660"/>
      <c r="BQ7" s="660"/>
      <c r="BR7" s="660"/>
      <c r="BS7" s="661">
        <v>180026</v>
      </c>
      <c r="BT7" s="661"/>
      <c r="BU7" s="661"/>
      <c r="BV7" s="661"/>
      <c r="BW7" s="661"/>
      <c r="BX7" s="661"/>
      <c r="BY7" s="661"/>
      <c r="BZ7" s="661"/>
      <c r="CA7" s="661"/>
      <c r="CB7" s="665"/>
      <c r="CD7" s="654" t="s">
        <v>241</v>
      </c>
      <c r="CE7" s="655"/>
      <c r="CF7" s="655"/>
      <c r="CG7" s="655"/>
      <c r="CH7" s="655"/>
      <c r="CI7" s="655"/>
      <c r="CJ7" s="655"/>
      <c r="CK7" s="655"/>
      <c r="CL7" s="655"/>
      <c r="CM7" s="655"/>
      <c r="CN7" s="655"/>
      <c r="CO7" s="655"/>
      <c r="CP7" s="655"/>
      <c r="CQ7" s="656"/>
      <c r="CR7" s="657">
        <v>7051093</v>
      </c>
      <c r="CS7" s="658"/>
      <c r="CT7" s="658"/>
      <c r="CU7" s="658"/>
      <c r="CV7" s="658"/>
      <c r="CW7" s="658"/>
      <c r="CX7" s="658"/>
      <c r="CY7" s="659"/>
      <c r="CZ7" s="660">
        <v>15.3</v>
      </c>
      <c r="DA7" s="660"/>
      <c r="DB7" s="660"/>
      <c r="DC7" s="660"/>
      <c r="DD7" s="666">
        <v>436940</v>
      </c>
      <c r="DE7" s="658"/>
      <c r="DF7" s="658"/>
      <c r="DG7" s="658"/>
      <c r="DH7" s="658"/>
      <c r="DI7" s="658"/>
      <c r="DJ7" s="658"/>
      <c r="DK7" s="658"/>
      <c r="DL7" s="658"/>
      <c r="DM7" s="658"/>
      <c r="DN7" s="658"/>
      <c r="DO7" s="658"/>
      <c r="DP7" s="659"/>
      <c r="DQ7" s="666">
        <v>5840992</v>
      </c>
      <c r="DR7" s="658"/>
      <c r="DS7" s="658"/>
      <c r="DT7" s="658"/>
      <c r="DU7" s="658"/>
      <c r="DV7" s="658"/>
      <c r="DW7" s="658"/>
      <c r="DX7" s="658"/>
      <c r="DY7" s="658"/>
      <c r="DZ7" s="658"/>
      <c r="EA7" s="658"/>
      <c r="EB7" s="658"/>
      <c r="EC7" s="667"/>
    </row>
    <row r="8" spans="2:143" ht="11.25" customHeight="1" x14ac:dyDescent="0.15">
      <c r="B8" s="654" t="s">
        <v>242</v>
      </c>
      <c r="C8" s="655"/>
      <c r="D8" s="655"/>
      <c r="E8" s="655"/>
      <c r="F8" s="655"/>
      <c r="G8" s="655"/>
      <c r="H8" s="655"/>
      <c r="I8" s="655"/>
      <c r="J8" s="655"/>
      <c r="K8" s="655"/>
      <c r="L8" s="655"/>
      <c r="M8" s="655"/>
      <c r="N8" s="655"/>
      <c r="O8" s="655"/>
      <c r="P8" s="655"/>
      <c r="Q8" s="656"/>
      <c r="R8" s="657">
        <v>151112</v>
      </c>
      <c r="S8" s="658"/>
      <c r="T8" s="658"/>
      <c r="U8" s="658"/>
      <c r="V8" s="658"/>
      <c r="W8" s="658"/>
      <c r="X8" s="658"/>
      <c r="Y8" s="659"/>
      <c r="Z8" s="660">
        <v>0.3</v>
      </c>
      <c r="AA8" s="660"/>
      <c r="AB8" s="660"/>
      <c r="AC8" s="660"/>
      <c r="AD8" s="661">
        <v>151112</v>
      </c>
      <c r="AE8" s="661"/>
      <c r="AF8" s="661"/>
      <c r="AG8" s="661"/>
      <c r="AH8" s="661"/>
      <c r="AI8" s="661"/>
      <c r="AJ8" s="661"/>
      <c r="AK8" s="661"/>
      <c r="AL8" s="662">
        <v>0.6</v>
      </c>
      <c r="AM8" s="663"/>
      <c r="AN8" s="663"/>
      <c r="AO8" s="664"/>
      <c r="AP8" s="654" t="s">
        <v>243</v>
      </c>
      <c r="AQ8" s="655"/>
      <c r="AR8" s="655"/>
      <c r="AS8" s="655"/>
      <c r="AT8" s="655"/>
      <c r="AU8" s="655"/>
      <c r="AV8" s="655"/>
      <c r="AW8" s="655"/>
      <c r="AX8" s="655"/>
      <c r="AY8" s="655"/>
      <c r="AZ8" s="655"/>
      <c r="BA8" s="655"/>
      <c r="BB8" s="655"/>
      <c r="BC8" s="655"/>
      <c r="BD8" s="655"/>
      <c r="BE8" s="655"/>
      <c r="BF8" s="656"/>
      <c r="BG8" s="657">
        <v>233981</v>
      </c>
      <c r="BH8" s="658"/>
      <c r="BI8" s="658"/>
      <c r="BJ8" s="658"/>
      <c r="BK8" s="658"/>
      <c r="BL8" s="658"/>
      <c r="BM8" s="658"/>
      <c r="BN8" s="659"/>
      <c r="BO8" s="660">
        <v>1.3</v>
      </c>
      <c r="BP8" s="660"/>
      <c r="BQ8" s="660"/>
      <c r="BR8" s="660"/>
      <c r="BS8" s="661" t="s">
        <v>129</v>
      </c>
      <c r="BT8" s="661"/>
      <c r="BU8" s="661"/>
      <c r="BV8" s="661"/>
      <c r="BW8" s="661"/>
      <c r="BX8" s="661"/>
      <c r="BY8" s="661"/>
      <c r="BZ8" s="661"/>
      <c r="CA8" s="661"/>
      <c r="CB8" s="665"/>
      <c r="CD8" s="654" t="s">
        <v>244</v>
      </c>
      <c r="CE8" s="655"/>
      <c r="CF8" s="655"/>
      <c r="CG8" s="655"/>
      <c r="CH8" s="655"/>
      <c r="CI8" s="655"/>
      <c r="CJ8" s="655"/>
      <c r="CK8" s="655"/>
      <c r="CL8" s="655"/>
      <c r="CM8" s="655"/>
      <c r="CN8" s="655"/>
      <c r="CO8" s="655"/>
      <c r="CP8" s="655"/>
      <c r="CQ8" s="656"/>
      <c r="CR8" s="657">
        <v>19754729</v>
      </c>
      <c r="CS8" s="658"/>
      <c r="CT8" s="658"/>
      <c r="CU8" s="658"/>
      <c r="CV8" s="658"/>
      <c r="CW8" s="658"/>
      <c r="CX8" s="658"/>
      <c r="CY8" s="659"/>
      <c r="CZ8" s="660">
        <v>42.8</v>
      </c>
      <c r="DA8" s="660"/>
      <c r="DB8" s="660"/>
      <c r="DC8" s="660"/>
      <c r="DD8" s="666">
        <v>216865</v>
      </c>
      <c r="DE8" s="658"/>
      <c r="DF8" s="658"/>
      <c r="DG8" s="658"/>
      <c r="DH8" s="658"/>
      <c r="DI8" s="658"/>
      <c r="DJ8" s="658"/>
      <c r="DK8" s="658"/>
      <c r="DL8" s="658"/>
      <c r="DM8" s="658"/>
      <c r="DN8" s="658"/>
      <c r="DO8" s="658"/>
      <c r="DP8" s="659"/>
      <c r="DQ8" s="666">
        <v>8946737</v>
      </c>
      <c r="DR8" s="658"/>
      <c r="DS8" s="658"/>
      <c r="DT8" s="658"/>
      <c r="DU8" s="658"/>
      <c r="DV8" s="658"/>
      <c r="DW8" s="658"/>
      <c r="DX8" s="658"/>
      <c r="DY8" s="658"/>
      <c r="DZ8" s="658"/>
      <c r="EA8" s="658"/>
      <c r="EB8" s="658"/>
      <c r="EC8" s="667"/>
    </row>
    <row r="9" spans="2:143" ht="11.25" customHeight="1" x14ac:dyDescent="0.15">
      <c r="B9" s="654" t="s">
        <v>245</v>
      </c>
      <c r="C9" s="655"/>
      <c r="D9" s="655"/>
      <c r="E9" s="655"/>
      <c r="F9" s="655"/>
      <c r="G9" s="655"/>
      <c r="H9" s="655"/>
      <c r="I9" s="655"/>
      <c r="J9" s="655"/>
      <c r="K9" s="655"/>
      <c r="L9" s="655"/>
      <c r="M9" s="655"/>
      <c r="N9" s="655"/>
      <c r="O9" s="655"/>
      <c r="P9" s="655"/>
      <c r="Q9" s="656"/>
      <c r="R9" s="657">
        <v>172370</v>
      </c>
      <c r="S9" s="658"/>
      <c r="T9" s="658"/>
      <c r="U9" s="658"/>
      <c r="V9" s="658"/>
      <c r="W9" s="658"/>
      <c r="X9" s="658"/>
      <c r="Y9" s="659"/>
      <c r="Z9" s="660">
        <v>0.4</v>
      </c>
      <c r="AA9" s="660"/>
      <c r="AB9" s="660"/>
      <c r="AC9" s="660"/>
      <c r="AD9" s="661">
        <v>172370</v>
      </c>
      <c r="AE9" s="661"/>
      <c r="AF9" s="661"/>
      <c r="AG9" s="661"/>
      <c r="AH9" s="661"/>
      <c r="AI9" s="661"/>
      <c r="AJ9" s="661"/>
      <c r="AK9" s="661"/>
      <c r="AL9" s="662">
        <v>0.7</v>
      </c>
      <c r="AM9" s="663"/>
      <c r="AN9" s="663"/>
      <c r="AO9" s="664"/>
      <c r="AP9" s="654" t="s">
        <v>246</v>
      </c>
      <c r="AQ9" s="655"/>
      <c r="AR9" s="655"/>
      <c r="AS9" s="655"/>
      <c r="AT9" s="655"/>
      <c r="AU9" s="655"/>
      <c r="AV9" s="655"/>
      <c r="AW9" s="655"/>
      <c r="AX9" s="655"/>
      <c r="AY9" s="655"/>
      <c r="AZ9" s="655"/>
      <c r="BA9" s="655"/>
      <c r="BB9" s="655"/>
      <c r="BC9" s="655"/>
      <c r="BD9" s="655"/>
      <c r="BE9" s="655"/>
      <c r="BF9" s="656"/>
      <c r="BG9" s="657">
        <v>7189029</v>
      </c>
      <c r="BH9" s="658"/>
      <c r="BI9" s="658"/>
      <c r="BJ9" s="658"/>
      <c r="BK9" s="658"/>
      <c r="BL9" s="658"/>
      <c r="BM9" s="658"/>
      <c r="BN9" s="659"/>
      <c r="BO9" s="660">
        <v>38.9</v>
      </c>
      <c r="BP9" s="660"/>
      <c r="BQ9" s="660"/>
      <c r="BR9" s="660"/>
      <c r="BS9" s="661" t="s">
        <v>129</v>
      </c>
      <c r="BT9" s="661"/>
      <c r="BU9" s="661"/>
      <c r="BV9" s="661"/>
      <c r="BW9" s="661"/>
      <c r="BX9" s="661"/>
      <c r="BY9" s="661"/>
      <c r="BZ9" s="661"/>
      <c r="CA9" s="661"/>
      <c r="CB9" s="665"/>
      <c r="CD9" s="654" t="s">
        <v>247</v>
      </c>
      <c r="CE9" s="655"/>
      <c r="CF9" s="655"/>
      <c r="CG9" s="655"/>
      <c r="CH9" s="655"/>
      <c r="CI9" s="655"/>
      <c r="CJ9" s="655"/>
      <c r="CK9" s="655"/>
      <c r="CL9" s="655"/>
      <c r="CM9" s="655"/>
      <c r="CN9" s="655"/>
      <c r="CO9" s="655"/>
      <c r="CP9" s="655"/>
      <c r="CQ9" s="656"/>
      <c r="CR9" s="657">
        <v>4574393</v>
      </c>
      <c r="CS9" s="658"/>
      <c r="CT9" s="658"/>
      <c r="CU9" s="658"/>
      <c r="CV9" s="658"/>
      <c r="CW9" s="658"/>
      <c r="CX9" s="658"/>
      <c r="CY9" s="659"/>
      <c r="CZ9" s="660">
        <v>9.9</v>
      </c>
      <c r="DA9" s="660"/>
      <c r="DB9" s="660"/>
      <c r="DC9" s="660"/>
      <c r="DD9" s="666">
        <v>78234</v>
      </c>
      <c r="DE9" s="658"/>
      <c r="DF9" s="658"/>
      <c r="DG9" s="658"/>
      <c r="DH9" s="658"/>
      <c r="DI9" s="658"/>
      <c r="DJ9" s="658"/>
      <c r="DK9" s="658"/>
      <c r="DL9" s="658"/>
      <c r="DM9" s="658"/>
      <c r="DN9" s="658"/>
      <c r="DO9" s="658"/>
      <c r="DP9" s="659"/>
      <c r="DQ9" s="666">
        <v>3128635</v>
      </c>
      <c r="DR9" s="658"/>
      <c r="DS9" s="658"/>
      <c r="DT9" s="658"/>
      <c r="DU9" s="658"/>
      <c r="DV9" s="658"/>
      <c r="DW9" s="658"/>
      <c r="DX9" s="658"/>
      <c r="DY9" s="658"/>
      <c r="DZ9" s="658"/>
      <c r="EA9" s="658"/>
      <c r="EB9" s="658"/>
      <c r="EC9" s="667"/>
    </row>
    <row r="10" spans="2:143" ht="11.25" customHeight="1" x14ac:dyDescent="0.15">
      <c r="B10" s="654" t="s">
        <v>248</v>
      </c>
      <c r="C10" s="655"/>
      <c r="D10" s="655"/>
      <c r="E10" s="655"/>
      <c r="F10" s="655"/>
      <c r="G10" s="655"/>
      <c r="H10" s="655"/>
      <c r="I10" s="655"/>
      <c r="J10" s="655"/>
      <c r="K10" s="655"/>
      <c r="L10" s="655"/>
      <c r="M10" s="655"/>
      <c r="N10" s="655"/>
      <c r="O10" s="655"/>
      <c r="P10" s="655"/>
      <c r="Q10" s="656"/>
      <c r="R10" s="657" t="s">
        <v>129</v>
      </c>
      <c r="S10" s="658"/>
      <c r="T10" s="658"/>
      <c r="U10" s="658"/>
      <c r="V10" s="658"/>
      <c r="W10" s="658"/>
      <c r="X10" s="658"/>
      <c r="Y10" s="659"/>
      <c r="Z10" s="660" t="s">
        <v>129</v>
      </c>
      <c r="AA10" s="660"/>
      <c r="AB10" s="660"/>
      <c r="AC10" s="660"/>
      <c r="AD10" s="661" t="s">
        <v>129</v>
      </c>
      <c r="AE10" s="661"/>
      <c r="AF10" s="661"/>
      <c r="AG10" s="661"/>
      <c r="AH10" s="661"/>
      <c r="AI10" s="661"/>
      <c r="AJ10" s="661"/>
      <c r="AK10" s="661"/>
      <c r="AL10" s="662" t="s">
        <v>129</v>
      </c>
      <c r="AM10" s="663"/>
      <c r="AN10" s="663"/>
      <c r="AO10" s="664"/>
      <c r="AP10" s="654" t="s">
        <v>250</v>
      </c>
      <c r="AQ10" s="655"/>
      <c r="AR10" s="655"/>
      <c r="AS10" s="655"/>
      <c r="AT10" s="655"/>
      <c r="AU10" s="655"/>
      <c r="AV10" s="655"/>
      <c r="AW10" s="655"/>
      <c r="AX10" s="655"/>
      <c r="AY10" s="655"/>
      <c r="AZ10" s="655"/>
      <c r="BA10" s="655"/>
      <c r="BB10" s="655"/>
      <c r="BC10" s="655"/>
      <c r="BD10" s="655"/>
      <c r="BE10" s="655"/>
      <c r="BF10" s="656"/>
      <c r="BG10" s="657">
        <v>301789</v>
      </c>
      <c r="BH10" s="658"/>
      <c r="BI10" s="658"/>
      <c r="BJ10" s="658"/>
      <c r="BK10" s="658"/>
      <c r="BL10" s="658"/>
      <c r="BM10" s="658"/>
      <c r="BN10" s="659"/>
      <c r="BO10" s="660">
        <v>1.6</v>
      </c>
      <c r="BP10" s="660"/>
      <c r="BQ10" s="660"/>
      <c r="BR10" s="660"/>
      <c r="BS10" s="661" t="s">
        <v>129</v>
      </c>
      <c r="BT10" s="661"/>
      <c r="BU10" s="661"/>
      <c r="BV10" s="661"/>
      <c r="BW10" s="661"/>
      <c r="BX10" s="661"/>
      <c r="BY10" s="661"/>
      <c r="BZ10" s="661"/>
      <c r="CA10" s="661"/>
      <c r="CB10" s="665"/>
      <c r="CD10" s="654" t="s">
        <v>251</v>
      </c>
      <c r="CE10" s="655"/>
      <c r="CF10" s="655"/>
      <c r="CG10" s="655"/>
      <c r="CH10" s="655"/>
      <c r="CI10" s="655"/>
      <c r="CJ10" s="655"/>
      <c r="CK10" s="655"/>
      <c r="CL10" s="655"/>
      <c r="CM10" s="655"/>
      <c r="CN10" s="655"/>
      <c r="CO10" s="655"/>
      <c r="CP10" s="655"/>
      <c r="CQ10" s="656"/>
      <c r="CR10" s="657">
        <v>48567</v>
      </c>
      <c r="CS10" s="658"/>
      <c r="CT10" s="658"/>
      <c r="CU10" s="658"/>
      <c r="CV10" s="658"/>
      <c r="CW10" s="658"/>
      <c r="CX10" s="658"/>
      <c r="CY10" s="659"/>
      <c r="CZ10" s="660">
        <v>0.1</v>
      </c>
      <c r="DA10" s="660"/>
      <c r="DB10" s="660"/>
      <c r="DC10" s="660"/>
      <c r="DD10" s="666" t="s">
        <v>129</v>
      </c>
      <c r="DE10" s="658"/>
      <c r="DF10" s="658"/>
      <c r="DG10" s="658"/>
      <c r="DH10" s="658"/>
      <c r="DI10" s="658"/>
      <c r="DJ10" s="658"/>
      <c r="DK10" s="658"/>
      <c r="DL10" s="658"/>
      <c r="DM10" s="658"/>
      <c r="DN10" s="658"/>
      <c r="DO10" s="658"/>
      <c r="DP10" s="659"/>
      <c r="DQ10" s="666">
        <v>41510</v>
      </c>
      <c r="DR10" s="658"/>
      <c r="DS10" s="658"/>
      <c r="DT10" s="658"/>
      <c r="DU10" s="658"/>
      <c r="DV10" s="658"/>
      <c r="DW10" s="658"/>
      <c r="DX10" s="658"/>
      <c r="DY10" s="658"/>
      <c r="DZ10" s="658"/>
      <c r="EA10" s="658"/>
      <c r="EB10" s="658"/>
      <c r="EC10" s="667"/>
    </row>
    <row r="11" spans="2:143" ht="11.25" customHeight="1" x14ac:dyDescent="0.15">
      <c r="B11" s="654" t="s">
        <v>252</v>
      </c>
      <c r="C11" s="655"/>
      <c r="D11" s="655"/>
      <c r="E11" s="655"/>
      <c r="F11" s="655"/>
      <c r="G11" s="655"/>
      <c r="H11" s="655"/>
      <c r="I11" s="655"/>
      <c r="J11" s="655"/>
      <c r="K11" s="655"/>
      <c r="L11" s="655"/>
      <c r="M11" s="655"/>
      <c r="N11" s="655"/>
      <c r="O11" s="655"/>
      <c r="P11" s="655"/>
      <c r="Q11" s="656"/>
      <c r="R11" s="657">
        <v>2965069</v>
      </c>
      <c r="S11" s="658"/>
      <c r="T11" s="658"/>
      <c r="U11" s="658"/>
      <c r="V11" s="658"/>
      <c r="W11" s="658"/>
      <c r="X11" s="658"/>
      <c r="Y11" s="659"/>
      <c r="Z11" s="662">
        <v>6</v>
      </c>
      <c r="AA11" s="663"/>
      <c r="AB11" s="663"/>
      <c r="AC11" s="669"/>
      <c r="AD11" s="666">
        <v>2965069</v>
      </c>
      <c r="AE11" s="658"/>
      <c r="AF11" s="658"/>
      <c r="AG11" s="658"/>
      <c r="AH11" s="658"/>
      <c r="AI11" s="658"/>
      <c r="AJ11" s="658"/>
      <c r="AK11" s="659"/>
      <c r="AL11" s="662">
        <v>11.8</v>
      </c>
      <c r="AM11" s="663"/>
      <c r="AN11" s="663"/>
      <c r="AO11" s="664"/>
      <c r="AP11" s="654" t="s">
        <v>253</v>
      </c>
      <c r="AQ11" s="655"/>
      <c r="AR11" s="655"/>
      <c r="AS11" s="655"/>
      <c r="AT11" s="655"/>
      <c r="AU11" s="655"/>
      <c r="AV11" s="655"/>
      <c r="AW11" s="655"/>
      <c r="AX11" s="655"/>
      <c r="AY11" s="655"/>
      <c r="AZ11" s="655"/>
      <c r="BA11" s="655"/>
      <c r="BB11" s="655"/>
      <c r="BC11" s="655"/>
      <c r="BD11" s="655"/>
      <c r="BE11" s="655"/>
      <c r="BF11" s="656"/>
      <c r="BG11" s="657">
        <v>852624</v>
      </c>
      <c r="BH11" s="658"/>
      <c r="BI11" s="658"/>
      <c r="BJ11" s="658"/>
      <c r="BK11" s="658"/>
      <c r="BL11" s="658"/>
      <c r="BM11" s="658"/>
      <c r="BN11" s="659"/>
      <c r="BO11" s="660">
        <v>4.5999999999999996</v>
      </c>
      <c r="BP11" s="660"/>
      <c r="BQ11" s="660"/>
      <c r="BR11" s="660"/>
      <c r="BS11" s="661">
        <v>180026</v>
      </c>
      <c r="BT11" s="661"/>
      <c r="BU11" s="661"/>
      <c r="BV11" s="661"/>
      <c r="BW11" s="661"/>
      <c r="BX11" s="661"/>
      <c r="BY11" s="661"/>
      <c r="BZ11" s="661"/>
      <c r="CA11" s="661"/>
      <c r="CB11" s="665"/>
      <c r="CD11" s="654" t="s">
        <v>254</v>
      </c>
      <c r="CE11" s="655"/>
      <c r="CF11" s="655"/>
      <c r="CG11" s="655"/>
      <c r="CH11" s="655"/>
      <c r="CI11" s="655"/>
      <c r="CJ11" s="655"/>
      <c r="CK11" s="655"/>
      <c r="CL11" s="655"/>
      <c r="CM11" s="655"/>
      <c r="CN11" s="655"/>
      <c r="CO11" s="655"/>
      <c r="CP11" s="655"/>
      <c r="CQ11" s="656"/>
      <c r="CR11" s="657">
        <v>174542</v>
      </c>
      <c r="CS11" s="658"/>
      <c r="CT11" s="658"/>
      <c r="CU11" s="658"/>
      <c r="CV11" s="658"/>
      <c r="CW11" s="658"/>
      <c r="CX11" s="658"/>
      <c r="CY11" s="659"/>
      <c r="CZ11" s="660">
        <v>0.4</v>
      </c>
      <c r="DA11" s="660"/>
      <c r="DB11" s="660"/>
      <c r="DC11" s="660"/>
      <c r="DD11" s="666">
        <v>87141</v>
      </c>
      <c r="DE11" s="658"/>
      <c r="DF11" s="658"/>
      <c r="DG11" s="658"/>
      <c r="DH11" s="658"/>
      <c r="DI11" s="658"/>
      <c r="DJ11" s="658"/>
      <c r="DK11" s="658"/>
      <c r="DL11" s="658"/>
      <c r="DM11" s="658"/>
      <c r="DN11" s="658"/>
      <c r="DO11" s="658"/>
      <c r="DP11" s="659"/>
      <c r="DQ11" s="666">
        <v>164892</v>
      </c>
      <c r="DR11" s="658"/>
      <c r="DS11" s="658"/>
      <c r="DT11" s="658"/>
      <c r="DU11" s="658"/>
      <c r="DV11" s="658"/>
      <c r="DW11" s="658"/>
      <c r="DX11" s="658"/>
      <c r="DY11" s="658"/>
      <c r="DZ11" s="658"/>
      <c r="EA11" s="658"/>
      <c r="EB11" s="658"/>
      <c r="EC11" s="667"/>
    </row>
    <row r="12" spans="2:143" ht="11.25" customHeight="1" x14ac:dyDescent="0.15">
      <c r="B12" s="654" t="s">
        <v>255</v>
      </c>
      <c r="C12" s="655"/>
      <c r="D12" s="655"/>
      <c r="E12" s="655"/>
      <c r="F12" s="655"/>
      <c r="G12" s="655"/>
      <c r="H12" s="655"/>
      <c r="I12" s="655"/>
      <c r="J12" s="655"/>
      <c r="K12" s="655"/>
      <c r="L12" s="655"/>
      <c r="M12" s="655"/>
      <c r="N12" s="655"/>
      <c r="O12" s="655"/>
      <c r="P12" s="655"/>
      <c r="Q12" s="656"/>
      <c r="R12" s="657">
        <v>35719</v>
      </c>
      <c r="S12" s="658"/>
      <c r="T12" s="658"/>
      <c r="U12" s="658"/>
      <c r="V12" s="658"/>
      <c r="W12" s="658"/>
      <c r="X12" s="658"/>
      <c r="Y12" s="659"/>
      <c r="Z12" s="660">
        <v>0.1</v>
      </c>
      <c r="AA12" s="660"/>
      <c r="AB12" s="660"/>
      <c r="AC12" s="660"/>
      <c r="AD12" s="661">
        <v>35719</v>
      </c>
      <c r="AE12" s="661"/>
      <c r="AF12" s="661"/>
      <c r="AG12" s="661"/>
      <c r="AH12" s="661"/>
      <c r="AI12" s="661"/>
      <c r="AJ12" s="661"/>
      <c r="AK12" s="661"/>
      <c r="AL12" s="662">
        <v>0.1</v>
      </c>
      <c r="AM12" s="663"/>
      <c r="AN12" s="663"/>
      <c r="AO12" s="664"/>
      <c r="AP12" s="654" t="s">
        <v>256</v>
      </c>
      <c r="AQ12" s="655"/>
      <c r="AR12" s="655"/>
      <c r="AS12" s="655"/>
      <c r="AT12" s="655"/>
      <c r="AU12" s="655"/>
      <c r="AV12" s="655"/>
      <c r="AW12" s="655"/>
      <c r="AX12" s="655"/>
      <c r="AY12" s="655"/>
      <c r="AZ12" s="655"/>
      <c r="BA12" s="655"/>
      <c r="BB12" s="655"/>
      <c r="BC12" s="655"/>
      <c r="BD12" s="655"/>
      <c r="BE12" s="655"/>
      <c r="BF12" s="656"/>
      <c r="BG12" s="657">
        <v>7473090</v>
      </c>
      <c r="BH12" s="658"/>
      <c r="BI12" s="658"/>
      <c r="BJ12" s="658"/>
      <c r="BK12" s="658"/>
      <c r="BL12" s="658"/>
      <c r="BM12" s="658"/>
      <c r="BN12" s="659"/>
      <c r="BO12" s="660">
        <v>40.4</v>
      </c>
      <c r="BP12" s="660"/>
      <c r="BQ12" s="660"/>
      <c r="BR12" s="660"/>
      <c r="BS12" s="661" t="s">
        <v>129</v>
      </c>
      <c r="BT12" s="661"/>
      <c r="BU12" s="661"/>
      <c r="BV12" s="661"/>
      <c r="BW12" s="661"/>
      <c r="BX12" s="661"/>
      <c r="BY12" s="661"/>
      <c r="BZ12" s="661"/>
      <c r="CA12" s="661"/>
      <c r="CB12" s="665"/>
      <c r="CD12" s="654" t="s">
        <v>257</v>
      </c>
      <c r="CE12" s="655"/>
      <c r="CF12" s="655"/>
      <c r="CG12" s="655"/>
      <c r="CH12" s="655"/>
      <c r="CI12" s="655"/>
      <c r="CJ12" s="655"/>
      <c r="CK12" s="655"/>
      <c r="CL12" s="655"/>
      <c r="CM12" s="655"/>
      <c r="CN12" s="655"/>
      <c r="CO12" s="655"/>
      <c r="CP12" s="655"/>
      <c r="CQ12" s="656"/>
      <c r="CR12" s="657">
        <v>1395082</v>
      </c>
      <c r="CS12" s="658"/>
      <c r="CT12" s="658"/>
      <c r="CU12" s="658"/>
      <c r="CV12" s="658"/>
      <c r="CW12" s="658"/>
      <c r="CX12" s="658"/>
      <c r="CY12" s="659"/>
      <c r="CZ12" s="660">
        <v>3</v>
      </c>
      <c r="DA12" s="660"/>
      <c r="DB12" s="660"/>
      <c r="DC12" s="660"/>
      <c r="DD12" s="666">
        <v>62640</v>
      </c>
      <c r="DE12" s="658"/>
      <c r="DF12" s="658"/>
      <c r="DG12" s="658"/>
      <c r="DH12" s="658"/>
      <c r="DI12" s="658"/>
      <c r="DJ12" s="658"/>
      <c r="DK12" s="658"/>
      <c r="DL12" s="658"/>
      <c r="DM12" s="658"/>
      <c r="DN12" s="658"/>
      <c r="DO12" s="658"/>
      <c r="DP12" s="659"/>
      <c r="DQ12" s="666">
        <v>949909</v>
      </c>
      <c r="DR12" s="658"/>
      <c r="DS12" s="658"/>
      <c r="DT12" s="658"/>
      <c r="DU12" s="658"/>
      <c r="DV12" s="658"/>
      <c r="DW12" s="658"/>
      <c r="DX12" s="658"/>
      <c r="DY12" s="658"/>
      <c r="DZ12" s="658"/>
      <c r="EA12" s="658"/>
      <c r="EB12" s="658"/>
      <c r="EC12" s="667"/>
    </row>
    <row r="13" spans="2:143" ht="11.25" customHeight="1" x14ac:dyDescent="0.15">
      <c r="B13" s="654" t="s">
        <v>258</v>
      </c>
      <c r="C13" s="655"/>
      <c r="D13" s="655"/>
      <c r="E13" s="655"/>
      <c r="F13" s="655"/>
      <c r="G13" s="655"/>
      <c r="H13" s="655"/>
      <c r="I13" s="655"/>
      <c r="J13" s="655"/>
      <c r="K13" s="655"/>
      <c r="L13" s="655"/>
      <c r="M13" s="655"/>
      <c r="N13" s="655"/>
      <c r="O13" s="655"/>
      <c r="P13" s="655"/>
      <c r="Q13" s="656"/>
      <c r="R13" s="657" t="s">
        <v>129</v>
      </c>
      <c r="S13" s="658"/>
      <c r="T13" s="658"/>
      <c r="U13" s="658"/>
      <c r="V13" s="658"/>
      <c r="W13" s="658"/>
      <c r="X13" s="658"/>
      <c r="Y13" s="659"/>
      <c r="Z13" s="660" t="s">
        <v>129</v>
      </c>
      <c r="AA13" s="660"/>
      <c r="AB13" s="660"/>
      <c r="AC13" s="660"/>
      <c r="AD13" s="661" t="s">
        <v>129</v>
      </c>
      <c r="AE13" s="661"/>
      <c r="AF13" s="661"/>
      <c r="AG13" s="661"/>
      <c r="AH13" s="661"/>
      <c r="AI13" s="661"/>
      <c r="AJ13" s="661"/>
      <c r="AK13" s="661"/>
      <c r="AL13" s="662" t="s">
        <v>129</v>
      </c>
      <c r="AM13" s="663"/>
      <c r="AN13" s="663"/>
      <c r="AO13" s="664"/>
      <c r="AP13" s="654" t="s">
        <v>259</v>
      </c>
      <c r="AQ13" s="655"/>
      <c r="AR13" s="655"/>
      <c r="AS13" s="655"/>
      <c r="AT13" s="655"/>
      <c r="AU13" s="655"/>
      <c r="AV13" s="655"/>
      <c r="AW13" s="655"/>
      <c r="AX13" s="655"/>
      <c r="AY13" s="655"/>
      <c r="AZ13" s="655"/>
      <c r="BA13" s="655"/>
      <c r="BB13" s="655"/>
      <c r="BC13" s="655"/>
      <c r="BD13" s="655"/>
      <c r="BE13" s="655"/>
      <c r="BF13" s="656"/>
      <c r="BG13" s="657">
        <v>7378673</v>
      </c>
      <c r="BH13" s="658"/>
      <c r="BI13" s="658"/>
      <c r="BJ13" s="658"/>
      <c r="BK13" s="658"/>
      <c r="BL13" s="658"/>
      <c r="BM13" s="658"/>
      <c r="BN13" s="659"/>
      <c r="BO13" s="660">
        <v>39.9</v>
      </c>
      <c r="BP13" s="660"/>
      <c r="BQ13" s="660"/>
      <c r="BR13" s="660"/>
      <c r="BS13" s="661" t="s">
        <v>129</v>
      </c>
      <c r="BT13" s="661"/>
      <c r="BU13" s="661"/>
      <c r="BV13" s="661"/>
      <c r="BW13" s="661"/>
      <c r="BX13" s="661"/>
      <c r="BY13" s="661"/>
      <c r="BZ13" s="661"/>
      <c r="CA13" s="661"/>
      <c r="CB13" s="665"/>
      <c r="CD13" s="654" t="s">
        <v>260</v>
      </c>
      <c r="CE13" s="655"/>
      <c r="CF13" s="655"/>
      <c r="CG13" s="655"/>
      <c r="CH13" s="655"/>
      <c r="CI13" s="655"/>
      <c r="CJ13" s="655"/>
      <c r="CK13" s="655"/>
      <c r="CL13" s="655"/>
      <c r="CM13" s="655"/>
      <c r="CN13" s="655"/>
      <c r="CO13" s="655"/>
      <c r="CP13" s="655"/>
      <c r="CQ13" s="656"/>
      <c r="CR13" s="657">
        <v>4010921</v>
      </c>
      <c r="CS13" s="658"/>
      <c r="CT13" s="658"/>
      <c r="CU13" s="658"/>
      <c r="CV13" s="658"/>
      <c r="CW13" s="658"/>
      <c r="CX13" s="658"/>
      <c r="CY13" s="659"/>
      <c r="CZ13" s="660">
        <v>8.6999999999999993</v>
      </c>
      <c r="DA13" s="660"/>
      <c r="DB13" s="660"/>
      <c r="DC13" s="660"/>
      <c r="DD13" s="666">
        <v>1504276</v>
      </c>
      <c r="DE13" s="658"/>
      <c r="DF13" s="658"/>
      <c r="DG13" s="658"/>
      <c r="DH13" s="658"/>
      <c r="DI13" s="658"/>
      <c r="DJ13" s="658"/>
      <c r="DK13" s="658"/>
      <c r="DL13" s="658"/>
      <c r="DM13" s="658"/>
      <c r="DN13" s="658"/>
      <c r="DO13" s="658"/>
      <c r="DP13" s="659"/>
      <c r="DQ13" s="666">
        <v>2603611</v>
      </c>
      <c r="DR13" s="658"/>
      <c r="DS13" s="658"/>
      <c r="DT13" s="658"/>
      <c r="DU13" s="658"/>
      <c r="DV13" s="658"/>
      <c r="DW13" s="658"/>
      <c r="DX13" s="658"/>
      <c r="DY13" s="658"/>
      <c r="DZ13" s="658"/>
      <c r="EA13" s="658"/>
      <c r="EB13" s="658"/>
      <c r="EC13" s="667"/>
    </row>
    <row r="14" spans="2:143" ht="11.25" customHeight="1" x14ac:dyDescent="0.15">
      <c r="B14" s="654" t="s">
        <v>261</v>
      </c>
      <c r="C14" s="655"/>
      <c r="D14" s="655"/>
      <c r="E14" s="655"/>
      <c r="F14" s="655"/>
      <c r="G14" s="655"/>
      <c r="H14" s="655"/>
      <c r="I14" s="655"/>
      <c r="J14" s="655"/>
      <c r="K14" s="655"/>
      <c r="L14" s="655"/>
      <c r="M14" s="655"/>
      <c r="N14" s="655"/>
      <c r="O14" s="655"/>
      <c r="P14" s="655"/>
      <c r="Q14" s="656"/>
      <c r="R14" s="657">
        <v>5</v>
      </c>
      <c r="S14" s="658"/>
      <c r="T14" s="658"/>
      <c r="U14" s="658"/>
      <c r="V14" s="658"/>
      <c r="W14" s="658"/>
      <c r="X14" s="658"/>
      <c r="Y14" s="659"/>
      <c r="Z14" s="660">
        <v>0</v>
      </c>
      <c r="AA14" s="660"/>
      <c r="AB14" s="660"/>
      <c r="AC14" s="660"/>
      <c r="AD14" s="661">
        <v>5</v>
      </c>
      <c r="AE14" s="661"/>
      <c r="AF14" s="661"/>
      <c r="AG14" s="661"/>
      <c r="AH14" s="661"/>
      <c r="AI14" s="661"/>
      <c r="AJ14" s="661"/>
      <c r="AK14" s="661"/>
      <c r="AL14" s="662">
        <v>0</v>
      </c>
      <c r="AM14" s="663"/>
      <c r="AN14" s="663"/>
      <c r="AO14" s="664"/>
      <c r="AP14" s="654" t="s">
        <v>262</v>
      </c>
      <c r="AQ14" s="655"/>
      <c r="AR14" s="655"/>
      <c r="AS14" s="655"/>
      <c r="AT14" s="655"/>
      <c r="AU14" s="655"/>
      <c r="AV14" s="655"/>
      <c r="AW14" s="655"/>
      <c r="AX14" s="655"/>
      <c r="AY14" s="655"/>
      <c r="AZ14" s="655"/>
      <c r="BA14" s="655"/>
      <c r="BB14" s="655"/>
      <c r="BC14" s="655"/>
      <c r="BD14" s="655"/>
      <c r="BE14" s="655"/>
      <c r="BF14" s="656"/>
      <c r="BG14" s="657">
        <v>291648</v>
      </c>
      <c r="BH14" s="658"/>
      <c r="BI14" s="658"/>
      <c r="BJ14" s="658"/>
      <c r="BK14" s="658"/>
      <c r="BL14" s="658"/>
      <c r="BM14" s="658"/>
      <c r="BN14" s="659"/>
      <c r="BO14" s="660">
        <v>1.6</v>
      </c>
      <c r="BP14" s="660"/>
      <c r="BQ14" s="660"/>
      <c r="BR14" s="660"/>
      <c r="BS14" s="661" t="s">
        <v>129</v>
      </c>
      <c r="BT14" s="661"/>
      <c r="BU14" s="661"/>
      <c r="BV14" s="661"/>
      <c r="BW14" s="661"/>
      <c r="BX14" s="661"/>
      <c r="BY14" s="661"/>
      <c r="BZ14" s="661"/>
      <c r="CA14" s="661"/>
      <c r="CB14" s="665"/>
      <c r="CD14" s="654" t="s">
        <v>263</v>
      </c>
      <c r="CE14" s="655"/>
      <c r="CF14" s="655"/>
      <c r="CG14" s="655"/>
      <c r="CH14" s="655"/>
      <c r="CI14" s="655"/>
      <c r="CJ14" s="655"/>
      <c r="CK14" s="655"/>
      <c r="CL14" s="655"/>
      <c r="CM14" s="655"/>
      <c r="CN14" s="655"/>
      <c r="CO14" s="655"/>
      <c r="CP14" s="655"/>
      <c r="CQ14" s="656"/>
      <c r="CR14" s="657">
        <v>2031393</v>
      </c>
      <c r="CS14" s="658"/>
      <c r="CT14" s="658"/>
      <c r="CU14" s="658"/>
      <c r="CV14" s="658"/>
      <c r="CW14" s="658"/>
      <c r="CX14" s="658"/>
      <c r="CY14" s="659"/>
      <c r="CZ14" s="660">
        <v>4.4000000000000004</v>
      </c>
      <c r="DA14" s="660"/>
      <c r="DB14" s="660"/>
      <c r="DC14" s="660"/>
      <c r="DD14" s="666">
        <v>771184</v>
      </c>
      <c r="DE14" s="658"/>
      <c r="DF14" s="658"/>
      <c r="DG14" s="658"/>
      <c r="DH14" s="658"/>
      <c r="DI14" s="658"/>
      <c r="DJ14" s="658"/>
      <c r="DK14" s="658"/>
      <c r="DL14" s="658"/>
      <c r="DM14" s="658"/>
      <c r="DN14" s="658"/>
      <c r="DO14" s="658"/>
      <c r="DP14" s="659"/>
      <c r="DQ14" s="666">
        <v>1863560</v>
      </c>
      <c r="DR14" s="658"/>
      <c r="DS14" s="658"/>
      <c r="DT14" s="658"/>
      <c r="DU14" s="658"/>
      <c r="DV14" s="658"/>
      <c r="DW14" s="658"/>
      <c r="DX14" s="658"/>
      <c r="DY14" s="658"/>
      <c r="DZ14" s="658"/>
      <c r="EA14" s="658"/>
      <c r="EB14" s="658"/>
      <c r="EC14" s="667"/>
    </row>
    <row r="15" spans="2:143" ht="11.25" customHeight="1" x14ac:dyDescent="0.15">
      <c r="B15" s="654" t="s">
        <v>264</v>
      </c>
      <c r="C15" s="655"/>
      <c r="D15" s="655"/>
      <c r="E15" s="655"/>
      <c r="F15" s="655"/>
      <c r="G15" s="655"/>
      <c r="H15" s="655"/>
      <c r="I15" s="655"/>
      <c r="J15" s="655"/>
      <c r="K15" s="655"/>
      <c r="L15" s="655"/>
      <c r="M15" s="655"/>
      <c r="N15" s="655"/>
      <c r="O15" s="655"/>
      <c r="P15" s="655"/>
      <c r="Q15" s="656"/>
      <c r="R15" s="657" t="s">
        <v>129</v>
      </c>
      <c r="S15" s="658"/>
      <c r="T15" s="658"/>
      <c r="U15" s="658"/>
      <c r="V15" s="658"/>
      <c r="W15" s="658"/>
      <c r="X15" s="658"/>
      <c r="Y15" s="659"/>
      <c r="Z15" s="660" t="s">
        <v>129</v>
      </c>
      <c r="AA15" s="660"/>
      <c r="AB15" s="660"/>
      <c r="AC15" s="660"/>
      <c r="AD15" s="661" t="s">
        <v>129</v>
      </c>
      <c r="AE15" s="661"/>
      <c r="AF15" s="661"/>
      <c r="AG15" s="661"/>
      <c r="AH15" s="661"/>
      <c r="AI15" s="661"/>
      <c r="AJ15" s="661"/>
      <c r="AK15" s="661"/>
      <c r="AL15" s="662" t="s">
        <v>129</v>
      </c>
      <c r="AM15" s="663"/>
      <c r="AN15" s="663"/>
      <c r="AO15" s="664"/>
      <c r="AP15" s="654" t="s">
        <v>265</v>
      </c>
      <c r="AQ15" s="655"/>
      <c r="AR15" s="655"/>
      <c r="AS15" s="655"/>
      <c r="AT15" s="655"/>
      <c r="AU15" s="655"/>
      <c r="AV15" s="655"/>
      <c r="AW15" s="655"/>
      <c r="AX15" s="655"/>
      <c r="AY15" s="655"/>
      <c r="AZ15" s="655"/>
      <c r="BA15" s="655"/>
      <c r="BB15" s="655"/>
      <c r="BC15" s="655"/>
      <c r="BD15" s="655"/>
      <c r="BE15" s="655"/>
      <c r="BF15" s="656"/>
      <c r="BG15" s="657">
        <v>776467</v>
      </c>
      <c r="BH15" s="658"/>
      <c r="BI15" s="658"/>
      <c r="BJ15" s="658"/>
      <c r="BK15" s="658"/>
      <c r="BL15" s="658"/>
      <c r="BM15" s="658"/>
      <c r="BN15" s="659"/>
      <c r="BO15" s="660">
        <v>4.2</v>
      </c>
      <c r="BP15" s="660"/>
      <c r="BQ15" s="660"/>
      <c r="BR15" s="660"/>
      <c r="BS15" s="661" t="s">
        <v>129</v>
      </c>
      <c r="BT15" s="661"/>
      <c r="BU15" s="661"/>
      <c r="BV15" s="661"/>
      <c r="BW15" s="661"/>
      <c r="BX15" s="661"/>
      <c r="BY15" s="661"/>
      <c r="BZ15" s="661"/>
      <c r="CA15" s="661"/>
      <c r="CB15" s="665"/>
      <c r="CD15" s="654" t="s">
        <v>266</v>
      </c>
      <c r="CE15" s="655"/>
      <c r="CF15" s="655"/>
      <c r="CG15" s="655"/>
      <c r="CH15" s="655"/>
      <c r="CI15" s="655"/>
      <c r="CJ15" s="655"/>
      <c r="CK15" s="655"/>
      <c r="CL15" s="655"/>
      <c r="CM15" s="655"/>
      <c r="CN15" s="655"/>
      <c r="CO15" s="655"/>
      <c r="CP15" s="655"/>
      <c r="CQ15" s="656"/>
      <c r="CR15" s="657">
        <v>4628536</v>
      </c>
      <c r="CS15" s="658"/>
      <c r="CT15" s="658"/>
      <c r="CU15" s="658"/>
      <c r="CV15" s="658"/>
      <c r="CW15" s="658"/>
      <c r="CX15" s="658"/>
      <c r="CY15" s="659"/>
      <c r="CZ15" s="660">
        <v>10</v>
      </c>
      <c r="DA15" s="660"/>
      <c r="DB15" s="660"/>
      <c r="DC15" s="660"/>
      <c r="DD15" s="666">
        <v>1017658</v>
      </c>
      <c r="DE15" s="658"/>
      <c r="DF15" s="658"/>
      <c r="DG15" s="658"/>
      <c r="DH15" s="658"/>
      <c r="DI15" s="658"/>
      <c r="DJ15" s="658"/>
      <c r="DK15" s="658"/>
      <c r="DL15" s="658"/>
      <c r="DM15" s="658"/>
      <c r="DN15" s="658"/>
      <c r="DO15" s="658"/>
      <c r="DP15" s="659"/>
      <c r="DQ15" s="666">
        <v>2925393</v>
      </c>
      <c r="DR15" s="658"/>
      <c r="DS15" s="658"/>
      <c r="DT15" s="658"/>
      <c r="DU15" s="658"/>
      <c r="DV15" s="658"/>
      <c r="DW15" s="658"/>
      <c r="DX15" s="658"/>
      <c r="DY15" s="658"/>
      <c r="DZ15" s="658"/>
      <c r="EA15" s="658"/>
      <c r="EB15" s="658"/>
      <c r="EC15" s="667"/>
    </row>
    <row r="16" spans="2:143" ht="11.25" customHeight="1" x14ac:dyDescent="0.15">
      <c r="B16" s="654" t="s">
        <v>267</v>
      </c>
      <c r="C16" s="655"/>
      <c r="D16" s="655"/>
      <c r="E16" s="655"/>
      <c r="F16" s="655"/>
      <c r="G16" s="655"/>
      <c r="H16" s="655"/>
      <c r="I16" s="655"/>
      <c r="J16" s="655"/>
      <c r="K16" s="655"/>
      <c r="L16" s="655"/>
      <c r="M16" s="655"/>
      <c r="N16" s="655"/>
      <c r="O16" s="655"/>
      <c r="P16" s="655"/>
      <c r="Q16" s="656"/>
      <c r="R16" s="657">
        <v>58846</v>
      </c>
      <c r="S16" s="658"/>
      <c r="T16" s="658"/>
      <c r="U16" s="658"/>
      <c r="V16" s="658"/>
      <c r="W16" s="658"/>
      <c r="X16" s="658"/>
      <c r="Y16" s="659"/>
      <c r="Z16" s="660">
        <v>0.1</v>
      </c>
      <c r="AA16" s="660"/>
      <c r="AB16" s="660"/>
      <c r="AC16" s="660"/>
      <c r="AD16" s="661">
        <v>58846</v>
      </c>
      <c r="AE16" s="661"/>
      <c r="AF16" s="661"/>
      <c r="AG16" s="661"/>
      <c r="AH16" s="661"/>
      <c r="AI16" s="661"/>
      <c r="AJ16" s="661"/>
      <c r="AK16" s="661"/>
      <c r="AL16" s="662">
        <v>0.2</v>
      </c>
      <c r="AM16" s="663"/>
      <c r="AN16" s="663"/>
      <c r="AO16" s="664"/>
      <c r="AP16" s="654" t="s">
        <v>268</v>
      </c>
      <c r="AQ16" s="655"/>
      <c r="AR16" s="655"/>
      <c r="AS16" s="655"/>
      <c r="AT16" s="655"/>
      <c r="AU16" s="655"/>
      <c r="AV16" s="655"/>
      <c r="AW16" s="655"/>
      <c r="AX16" s="655"/>
      <c r="AY16" s="655"/>
      <c r="AZ16" s="655"/>
      <c r="BA16" s="655"/>
      <c r="BB16" s="655"/>
      <c r="BC16" s="655"/>
      <c r="BD16" s="655"/>
      <c r="BE16" s="655"/>
      <c r="BF16" s="656"/>
      <c r="BG16" s="657">
        <v>2196</v>
      </c>
      <c r="BH16" s="658"/>
      <c r="BI16" s="658"/>
      <c r="BJ16" s="658"/>
      <c r="BK16" s="658"/>
      <c r="BL16" s="658"/>
      <c r="BM16" s="658"/>
      <c r="BN16" s="659"/>
      <c r="BO16" s="660">
        <v>0</v>
      </c>
      <c r="BP16" s="660"/>
      <c r="BQ16" s="660"/>
      <c r="BR16" s="660"/>
      <c r="BS16" s="661">
        <v>396</v>
      </c>
      <c r="BT16" s="661"/>
      <c r="BU16" s="661"/>
      <c r="BV16" s="661"/>
      <c r="BW16" s="661"/>
      <c r="BX16" s="661"/>
      <c r="BY16" s="661"/>
      <c r="BZ16" s="661"/>
      <c r="CA16" s="661"/>
      <c r="CB16" s="665"/>
      <c r="CD16" s="654" t="s">
        <v>269</v>
      </c>
      <c r="CE16" s="655"/>
      <c r="CF16" s="655"/>
      <c r="CG16" s="655"/>
      <c r="CH16" s="655"/>
      <c r="CI16" s="655"/>
      <c r="CJ16" s="655"/>
      <c r="CK16" s="655"/>
      <c r="CL16" s="655"/>
      <c r="CM16" s="655"/>
      <c r="CN16" s="655"/>
      <c r="CO16" s="655"/>
      <c r="CP16" s="655"/>
      <c r="CQ16" s="656"/>
      <c r="CR16" s="657" t="s">
        <v>129</v>
      </c>
      <c r="CS16" s="658"/>
      <c r="CT16" s="658"/>
      <c r="CU16" s="658"/>
      <c r="CV16" s="658"/>
      <c r="CW16" s="658"/>
      <c r="CX16" s="658"/>
      <c r="CY16" s="659"/>
      <c r="CZ16" s="660" t="s">
        <v>129</v>
      </c>
      <c r="DA16" s="660"/>
      <c r="DB16" s="660"/>
      <c r="DC16" s="660"/>
      <c r="DD16" s="666" t="s">
        <v>129</v>
      </c>
      <c r="DE16" s="658"/>
      <c r="DF16" s="658"/>
      <c r="DG16" s="658"/>
      <c r="DH16" s="658"/>
      <c r="DI16" s="658"/>
      <c r="DJ16" s="658"/>
      <c r="DK16" s="658"/>
      <c r="DL16" s="658"/>
      <c r="DM16" s="658"/>
      <c r="DN16" s="658"/>
      <c r="DO16" s="658"/>
      <c r="DP16" s="659"/>
      <c r="DQ16" s="666" t="s">
        <v>129</v>
      </c>
      <c r="DR16" s="658"/>
      <c r="DS16" s="658"/>
      <c r="DT16" s="658"/>
      <c r="DU16" s="658"/>
      <c r="DV16" s="658"/>
      <c r="DW16" s="658"/>
      <c r="DX16" s="658"/>
      <c r="DY16" s="658"/>
      <c r="DZ16" s="658"/>
      <c r="EA16" s="658"/>
      <c r="EB16" s="658"/>
      <c r="EC16" s="667"/>
    </row>
    <row r="17" spans="2:133" ht="11.25" customHeight="1" x14ac:dyDescent="0.15">
      <c r="B17" s="654" t="s">
        <v>270</v>
      </c>
      <c r="C17" s="655"/>
      <c r="D17" s="655"/>
      <c r="E17" s="655"/>
      <c r="F17" s="655"/>
      <c r="G17" s="655"/>
      <c r="H17" s="655"/>
      <c r="I17" s="655"/>
      <c r="J17" s="655"/>
      <c r="K17" s="655"/>
      <c r="L17" s="655"/>
      <c r="M17" s="655"/>
      <c r="N17" s="655"/>
      <c r="O17" s="655"/>
      <c r="P17" s="655"/>
      <c r="Q17" s="656"/>
      <c r="R17" s="657">
        <v>210940</v>
      </c>
      <c r="S17" s="658"/>
      <c r="T17" s="658"/>
      <c r="U17" s="658"/>
      <c r="V17" s="658"/>
      <c r="W17" s="658"/>
      <c r="X17" s="658"/>
      <c r="Y17" s="659"/>
      <c r="Z17" s="660">
        <v>0.4</v>
      </c>
      <c r="AA17" s="660"/>
      <c r="AB17" s="660"/>
      <c r="AC17" s="660"/>
      <c r="AD17" s="661">
        <v>210940</v>
      </c>
      <c r="AE17" s="661"/>
      <c r="AF17" s="661"/>
      <c r="AG17" s="661"/>
      <c r="AH17" s="661"/>
      <c r="AI17" s="661"/>
      <c r="AJ17" s="661"/>
      <c r="AK17" s="661"/>
      <c r="AL17" s="662">
        <v>0.8</v>
      </c>
      <c r="AM17" s="663"/>
      <c r="AN17" s="663"/>
      <c r="AO17" s="664"/>
      <c r="AP17" s="654" t="s">
        <v>271</v>
      </c>
      <c r="AQ17" s="655"/>
      <c r="AR17" s="655"/>
      <c r="AS17" s="655"/>
      <c r="AT17" s="655"/>
      <c r="AU17" s="655"/>
      <c r="AV17" s="655"/>
      <c r="AW17" s="655"/>
      <c r="AX17" s="655"/>
      <c r="AY17" s="655"/>
      <c r="AZ17" s="655"/>
      <c r="BA17" s="655"/>
      <c r="BB17" s="655"/>
      <c r="BC17" s="655"/>
      <c r="BD17" s="655"/>
      <c r="BE17" s="655"/>
      <c r="BF17" s="656"/>
      <c r="BG17" s="657" t="s">
        <v>129</v>
      </c>
      <c r="BH17" s="658"/>
      <c r="BI17" s="658"/>
      <c r="BJ17" s="658"/>
      <c r="BK17" s="658"/>
      <c r="BL17" s="658"/>
      <c r="BM17" s="658"/>
      <c r="BN17" s="659"/>
      <c r="BO17" s="660" t="s">
        <v>129</v>
      </c>
      <c r="BP17" s="660"/>
      <c r="BQ17" s="660"/>
      <c r="BR17" s="660"/>
      <c r="BS17" s="661" t="s">
        <v>129</v>
      </c>
      <c r="BT17" s="661"/>
      <c r="BU17" s="661"/>
      <c r="BV17" s="661"/>
      <c r="BW17" s="661"/>
      <c r="BX17" s="661"/>
      <c r="BY17" s="661"/>
      <c r="BZ17" s="661"/>
      <c r="CA17" s="661"/>
      <c r="CB17" s="665"/>
      <c r="CD17" s="654" t="s">
        <v>272</v>
      </c>
      <c r="CE17" s="655"/>
      <c r="CF17" s="655"/>
      <c r="CG17" s="655"/>
      <c r="CH17" s="655"/>
      <c r="CI17" s="655"/>
      <c r="CJ17" s="655"/>
      <c r="CK17" s="655"/>
      <c r="CL17" s="655"/>
      <c r="CM17" s="655"/>
      <c r="CN17" s="655"/>
      <c r="CO17" s="655"/>
      <c r="CP17" s="655"/>
      <c r="CQ17" s="656"/>
      <c r="CR17" s="657">
        <v>2140239</v>
      </c>
      <c r="CS17" s="658"/>
      <c r="CT17" s="658"/>
      <c r="CU17" s="658"/>
      <c r="CV17" s="658"/>
      <c r="CW17" s="658"/>
      <c r="CX17" s="658"/>
      <c r="CY17" s="659"/>
      <c r="CZ17" s="660">
        <v>4.5999999999999996</v>
      </c>
      <c r="DA17" s="660"/>
      <c r="DB17" s="660"/>
      <c r="DC17" s="660"/>
      <c r="DD17" s="666" t="s">
        <v>129</v>
      </c>
      <c r="DE17" s="658"/>
      <c r="DF17" s="658"/>
      <c r="DG17" s="658"/>
      <c r="DH17" s="658"/>
      <c r="DI17" s="658"/>
      <c r="DJ17" s="658"/>
      <c r="DK17" s="658"/>
      <c r="DL17" s="658"/>
      <c r="DM17" s="658"/>
      <c r="DN17" s="658"/>
      <c r="DO17" s="658"/>
      <c r="DP17" s="659"/>
      <c r="DQ17" s="666">
        <v>2136205</v>
      </c>
      <c r="DR17" s="658"/>
      <c r="DS17" s="658"/>
      <c r="DT17" s="658"/>
      <c r="DU17" s="658"/>
      <c r="DV17" s="658"/>
      <c r="DW17" s="658"/>
      <c r="DX17" s="658"/>
      <c r="DY17" s="658"/>
      <c r="DZ17" s="658"/>
      <c r="EA17" s="658"/>
      <c r="EB17" s="658"/>
      <c r="EC17" s="667"/>
    </row>
    <row r="18" spans="2:133" ht="11.25" customHeight="1" x14ac:dyDescent="0.15">
      <c r="B18" s="654" t="s">
        <v>273</v>
      </c>
      <c r="C18" s="655"/>
      <c r="D18" s="655"/>
      <c r="E18" s="655"/>
      <c r="F18" s="655"/>
      <c r="G18" s="655"/>
      <c r="H18" s="655"/>
      <c r="I18" s="655"/>
      <c r="J18" s="655"/>
      <c r="K18" s="655"/>
      <c r="L18" s="655"/>
      <c r="M18" s="655"/>
      <c r="N18" s="655"/>
      <c r="O18" s="655"/>
      <c r="P18" s="655"/>
      <c r="Q18" s="656"/>
      <c r="R18" s="657">
        <v>351939</v>
      </c>
      <c r="S18" s="658"/>
      <c r="T18" s="658"/>
      <c r="U18" s="658"/>
      <c r="V18" s="658"/>
      <c r="W18" s="658"/>
      <c r="X18" s="658"/>
      <c r="Y18" s="659"/>
      <c r="Z18" s="660">
        <v>0.7</v>
      </c>
      <c r="AA18" s="660"/>
      <c r="AB18" s="660"/>
      <c r="AC18" s="660"/>
      <c r="AD18" s="661">
        <v>335089</v>
      </c>
      <c r="AE18" s="661"/>
      <c r="AF18" s="661"/>
      <c r="AG18" s="661"/>
      <c r="AH18" s="661"/>
      <c r="AI18" s="661"/>
      <c r="AJ18" s="661"/>
      <c r="AK18" s="661"/>
      <c r="AL18" s="662">
        <v>1.2999999523162842</v>
      </c>
      <c r="AM18" s="663"/>
      <c r="AN18" s="663"/>
      <c r="AO18" s="664"/>
      <c r="AP18" s="654" t="s">
        <v>274</v>
      </c>
      <c r="AQ18" s="655"/>
      <c r="AR18" s="655"/>
      <c r="AS18" s="655"/>
      <c r="AT18" s="655"/>
      <c r="AU18" s="655"/>
      <c r="AV18" s="655"/>
      <c r="AW18" s="655"/>
      <c r="AX18" s="655"/>
      <c r="AY18" s="655"/>
      <c r="AZ18" s="655"/>
      <c r="BA18" s="655"/>
      <c r="BB18" s="655"/>
      <c r="BC18" s="655"/>
      <c r="BD18" s="655"/>
      <c r="BE18" s="655"/>
      <c r="BF18" s="656"/>
      <c r="BG18" s="657" t="s">
        <v>129</v>
      </c>
      <c r="BH18" s="658"/>
      <c r="BI18" s="658"/>
      <c r="BJ18" s="658"/>
      <c r="BK18" s="658"/>
      <c r="BL18" s="658"/>
      <c r="BM18" s="658"/>
      <c r="BN18" s="659"/>
      <c r="BO18" s="660" t="s">
        <v>129</v>
      </c>
      <c r="BP18" s="660"/>
      <c r="BQ18" s="660"/>
      <c r="BR18" s="660"/>
      <c r="BS18" s="661" t="s">
        <v>129</v>
      </c>
      <c r="BT18" s="661"/>
      <c r="BU18" s="661"/>
      <c r="BV18" s="661"/>
      <c r="BW18" s="661"/>
      <c r="BX18" s="661"/>
      <c r="BY18" s="661"/>
      <c r="BZ18" s="661"/>
      <c r="CA18" s="661"/>
      <c r="CB18" s="665"/>
      <c r="CD18" s="654" t="s">
        <v>275</v>
      </c>
      <c r="CE18" s="655"/>
      <c r="CF18" s="655"/>
      <c r="CG18" s="655"/>
      <c r="CH18" s="655"/>
      <c r="CI18" s="655"/>
      <c r="CJ18" s="655"/>
      <c r="CK18" s="655"/>
      <c r="CL18" s="655"/>
      <c r="CM18" s="655"/>
      <c r="CN18" s="655"/>
      <c r="CO18" s="655"/>
      <c r="CP18" s="655"/>
      <c r="CQ18" s="656"/>
      <c r="CR18" s="657" t="s">
        <v>129</v>
      </c>
      <c r="CS18" s="658"/>
      <c r="CT18" s="658"/>
      <c r="CU18" s="658"/>
      <c r="CV18" s="658"/>
      <c r="CW18" s="658"/>
      <c r="CX18" s="658"/>
      <c r="CY18" s="659"/>
      <c r="CZ18" s="660" t="s">
        <v>129</v>
      </c>
      <c r="DA18" s="660"/>
      <c r="DB18" s="660"/>
      <c r="DC18" s="660"/>
      <c r="DD18" s="666" t="s">
        <v>129</v>
      </c>
      <c r="DE18" s="658"/>
      <c r="DF18" s="658"/>
      <c r="DG18" s="658"/>
      <c r="DH18" s="658"/>
      <c r="DI18" s="658"/>
      <c r="DJ18" s="658"/>
      <c r="DK18" s="658"/>
      <c r="DL18" s="658"/>
      <c r="DM18" s="658"/>
      <c r="DN18" s="658"/>
      <c r="DO18" s="658"/>
      <c r="DP18" s="659"/>
      <c r="DQ18" s="666" t="s">
        <v>129</v>
      </c>
      <c r="DR18" s="658"/>
      <c r="DS18" s="658"/>
      <c r="DT18" s="658"/>
      <c r="DU18" s="658"/>
      <c r="DV18" s="658"/>
      <c r="DW18" s="658"/>
      <c r="DX18" s="658"/>
      <c r="DY18" s="658"/>
      <c r="DZ18" s="658"/>
      <c r="EA18" s="658"/>
      <c r="EB18" s="658"/>
      <c r="EC18" s="667"/>
    </row>
    <row r="19" spans="2:133" ht="11.25" customHeight="1" x14ac:dyDescent="0.15">
      <c r="B19" s="654" t="s">
        <v>276</v>
      </c>
      <c r="C19" s="655"/>
      <c r="D19" s="655"/>
      <c r="E19" s="655"/>
      <c r="F19" s="655"/>
      <c r="G19" s="655"/>
      <c r="H19" s="655"/>
      <c r="I19" s="655"/>
      <c r="J19" s="655"/>
      <c r="K19" s="655"/>
      <c r="L19" s="655"/>
      <c r="M19" s="655"/>
      <c r="N19" s="655"/>
      <c r="O19" s="655"/>
      <c r="P19" s="655"/>
      <c r="Q19" s="656"/>
      <c r="R19" s="657">
        <v>160885</v>
      </c>
      <c r="S19" s="658"/>
      <c r="T19" s="658"/>
      <c r="U19" s="658"/>
      <c r="V19" s="658"/>
      <c r="W19" s="658"/>
      <c r="X19" s="658"/>
      <c r="Y19" s="659"/>
      <c r="Z19" s="660">
        <v>0.3</v>
      </c>
      <c r="AA19" s="660"/>
      <c r="AB19" s="660"/>
      <c r="AC19" s="660"/>
      <c r="AD19" s="661">
        <v>160885</v>
      </c>
      <c r="AE19" s="661"/>
      <c r="AF19" s="661"/>
      <c r="AG19" s="661"/>
      <c r="AH19" s="661"/>
      <c r="AI19" s="661"/>
      <c r="AJ19" s="661"/>
      <c r="AK19" s="661"/>
      <c r="AL19" s="662">
        <v>0.6</v>
      </c>
      <c r="AM19" s="663"/>
      <c r="AN19" s="663"/>
      <c r="AO19" s="664"/>
      <c r="AP19" s="654" t="s">
        <v>277</v>
      </c>
      <c r="AQ19" s="655"/>
      <c r="AR19" s="655"/>
      <c r="AS19" s="655"/>
      <c r="AT19" s="655"/>
      <c r="AU19" s="655"/>
      <c r="AV19" s="655"/>
      <c r="AW19" s="655"/>
      <c r="AX19" s="655"/>
      <c r="AY19" s="655"/>
      <c r="AZ19" s="655"/>
      <c r="BA19" s="655"/>
      <c r="BB19" s="655"/>
      <c r="BC19" s="655"/>
      <c r="BD19" s="655"/>
      <c r="BE19" s="655"/>
      <c r="BF19" s="656"/>
      <c r="BG19" s="657">
        <v>1370050</v>
      </c>
      <c r="BH19" s="658"/>
      <c r="BI19" s="658"/>
      <c r="BJ19" s="658"/>
      <c r="BK19" s="658"/>
      <c r="BL19" s="658"/>
      <c r="BM19" s="658"/>
      <c r="BN19" s="659"/>
      <c r="BO19" s="660">
        <v>7.4</v>
      </c>
      <c r="BP19" s="660"/>
      <c r="BQ19" s="660"/>
      <c r="BR19" s="660"/>
      <c r="BS19" s="661" t="s">
        <v>129</v>
      </c>
      <c r="BT19" s="661"/>
      <c r="BU19" s="661"/>
      <c r="BV19" s="661"/>
      <c r="BW19" s="661"/>
      <c r="BX19" s="661"/>
      <c r="BY19" s="661"/>
      <c r="BZ19" s="661"/>
      <c r="CA19" s="661"/>
      <c r="CB19" s="665"/>
      <c r="CD19" s="654" t="s">
        <v>278</v>
      </c>
      <c r="CE19" s="655"/>
      <c r="CF19" s="655"/>
      <c r="CG19" s="655"/>
      <c r="CH19" s="655"/>
      <c r="CI19" s="655"/>
      <c r="CJ19" s="655"/>
      <c r="CK19" s="655"/>
      <c r="CL19" s="655"/>
      <c r="CM19" s="655"/>
      <c r="CN19" s="655"/>
      <c r="CO19" s="655"/>
      <c r="CP19" s="655"/>
      <c r="CQ19" s="656"/>
      <c r="CR19" s="657" t="s">
        <v>129</v>
      </c>
      <c r="CS19" s="658"/>
      <c r="CT19" s="658"/>
      <c r="CU19" s="658"/>
      <c r="CV19" s="658"/>
      <c r="CW19" s="658"/>
      <c r="CX19" s="658"/>
      <c r="CY19" s="659"/>
      <c r="CZ19" s="660" t="s">
        <v>129</v>
      </c>
      <c r="DA19" s="660"/>
      <c r="DB19" s="660"/>
      <c r="DC19" s="660"/>
      <c r="DD19" s="666" t="s">
        <v>129</v>
      </c>
      <c r="DE19" s="658"/>
      <c r="DF19" s="658"/>
      <c r="DG19" s="658"/>
      <c r="DH19" s="658"/>
      <c r="DI19" s="658"/>
      <c r="DJ19" s="658"/>
      <c r="DK19" s="658"/>
      <c r="DL19" s="658"/>
      <c r="DM19" s="658"/>
      <c r="DN19" s="658"/>
      <c r="DO19" s="658"/>
      <c r="DP19" s="659"/>
      <c r="DQ19" s="666" t="s">
        <v>129</v>
      </c>
      <c r="DR19" s="658"/>
      <c r="DS19" s="658"/>
      <c r="DT19" s="658"/>
      <c r="DU19" s="658"/>
      <c r="DV19" s="658"/>
      <c r="DW19" s="658"/>
      <c r="DX19" s="658"/>
      <c r="DY19" s="658"/>
      <c r="DZ19" s="658"/>
      <c r="EA19" s="658"/>
      <c r="EB19" s="658"/>
      <c r="EC19" s="667"/>
    </row>
    <row r="20" spans="2:133" ht="11.25" customHeight="1" x14ac:dyDescent="0.15">
      <c r="B20" s="654" t="s">
        <v>279</v>
      </c>
      <c r="C20" s="655"/>
      <c r="D20" s="655"/>
      <c r="E20" s="655"/>
      <c r="F20" s="655"/>
      <c r="G20" s="655"/>
      <c r="H20" s="655"/>
      <c r="I20" s="655"/>
      <c r="J20" s="655"/>
      <c r="K20" s="655"/>
      <c r="L20" s="655"/>
      <c r="M20" s="655"/>
      <c r="N20" s="655"/>
      <c r="O20" s="655"/>
      <c r="P20" s="655"/>
      <c r="Q20" s="656"/>
      <c r="R20" s="657">
        <v>19878</v>
      </c>
      <c r="S20" s="658"/>
      <c r="T20" s="658"/>
      <c r="U20" s="658"/>
      <c r="V20" s="658"/>
      <c r="W20" s="658"/>
      <c r="X20" s="658"/>
      <c r="Y20" s="659"/>
      <c r="Z20" s="660">
        <v>0</v>
      </c>
      <c r="AA20" s="660"/>
      <c r="AB20" s="660"/>
      <c r="AC20" s="660"/>
      <c r="AD20" s="661">
        <v>19878</v>
      </c>
      <c r="AE20" s="661"/>
      <c r="AF20" s="661"/>
      <c r="AG20" s="661"/>
      <c r="AH20" s="661"/>
      <c r="AI20" s="661"/>
      <c r="AJ20" s="661"/>
      <c r="AK20" s="661"/>
      <c r="AL20" s="662">
        <v>0.1</v>
      </c>
      <c r="AM20" s="663"/>
      <c r="AN20" s="663"/>
      <c r="AO20" s="664"/>
      <c r="AP20" s="654" t="s">
        <v>280</v>
      </c>
      <c r="AQ20" s="655"/>
      <c r="AR20" s="655"/>
      <c r="AS20" s="655"/>
      <c r="AT20" s="655"/>
      <c r="AU20" s="655"/>
      <c r="AV20" s="655"/>
      <c r="AW20" s="655"/>
      <c r="AX20" s="655"/>
      <c r="AY20" s="655"/>
      <c r="AZ20" s="655"/>
      <c r="BA20" s="655"/>
      <c r="BB20" s="655"/>
      <c r="BC20" s="655"/>
      <c r="BD20" s="655"/>
      <c r="BE20" s="655"/>
      <c r="BF20" s="656"/>
      <c r="BG20" s="657">
        <v>1370050</v>
      </c>
      <c r="BH20" s="658"/>
      <c r="BI20" s="658"/>
      <c r="BJ20" s="658"/>
      <c r="BK20" s="658"/>
      <c r="BL20" s="658"/>
      <c r="BM20" s="658"/>
      <c r="BN20" s="659"/>
      <c r="BO20" s="660">
        <v>7.4</v>
      </c>
      <c r="BP20" s="660"/>
      <c r="BQ20" s="660"/>
      <c r="BR20" s="660"/>
      <c r="BS20" s="661" t="s">
        <v>129</v>
      </c>
      <c r="BT20" s="661"/>
      <c r="BU20" s="661"/>
      <c r="BV20" s="661"/>
      <c r="BW20" s="661"/>
      <c r="BX20" s="661"/>
      <c r="BY20" s="661"/>
      <c r="BZ20" s="661"/>
      <c r="CA20" s="661"/>
      <c r="CB20" s="665"/>
      <c r="CD20" s="654" t="s">
        <v>281</v>
      </c>
      <c r="CE20" s="655"/>
      <c r="CF20" s="655"/>
      <c r="CG20" s="655"/>
      <c r="CH20" s="655"/>
      <c r="CI20" s="655"/>
      <c r="CJ20" s="655"/>
      <c r="CK20" s="655"/>
      <c r="CL20" s="655"/>
      <c r="CM20" s="655"/>
      <c r="CN20" s="655"/>
      <c r="CO20" s="655"/>
      <c r="CP20" s="655"/>
      <c r="CQ20" s="656"/>
      <c r="CR20" s="657">
        <v>46130830</v>
      </c>
      <c r="CS20" s="658"/>
      <c r="CT20" s="658"/>
      <c r="CU20" s="658"/>
      <c r="CV20" s="658"/>
      <c r="CW20" s="658"/>
      <c r="CX20" s="658"/>
      <c r="CY20" s="659"/>
      <c r="CZ20" s="660">
        <v>100</v>
      </c>
      <c r="DA20" s="660"/>
      <c r="DB20" s="660"/>
      <c r="DC20" s="660"/>
      <c r="DD20" s="666">
        <v>4176681</v>
      </c>
      <c r="DE20" s="658"/>
      <c r="DF20" s="658"/>
      <c r="DG20" s="658"/>
      <c r="DH20" s="658"/>
      <c r="DI20" s="658"/>
      <c r="DJ20" s="658"/>
      <c r="DK20" s="658"/>
      <c r="DL20" s="658"/>
      <c r="DM20" s="658"/>
      <c r="DN20" s="658"/>
      <c r="DO20" s="658"/>
      <c r="DP20" s="659"/>
      <c r="DQ20" s="666">
        <v>28922779</v>
      </c>
      <c r="DR20" s="658"/>
      <c r="DS20" s="658"/>
      <c r="DT20" s="658"/>
      <c r="DU20" s="658"/>
      <c r="DV20" s="658"/>
      <c r="DW20" s="658"/>
      <c r="DX20" s="658"/>
      <c r="DY20" s="658"/>
      <c r="DZ20" s="658"/>
      <c r="EA20" s="658"/>
      <c r="EB20" s="658"/>
      <c r="EC20" s="667"/>
    </row>
    <row r="21" spans="2:133" ht="11.25" customHeight="1" x14ac:dyDescent="0.15">
      <c r="B21" s="654" t="s">
        <v>282</v>
      </c>
      <c r="C21" s="655"/>
      <c r="D21" s="655"/>
      <c r="E21" s="655"/>
      <c r="F21" s="655"/>
      <c r="G21" s="655"/>
      <c r="H21" s="655"/>
      <c r="I21" s="655"/>
      <c r="J21" s="655"/>
      <c r="K21" s="655"/>
      <c r="L21" s="655"/>
      <c r="M21" s="655"/>
      <c r="N21" s="655"/>
      <c r="O21" s="655"/>
      <c r="P21" s="655"/>
      <c r="Q21" s="656"/>
      <c r="R21" s="657">
        <v>5671</v>
      </c>
      <c r="S21" s="658"/>
      <c r="T21" s="658"/>
      <c r="U21" s="658"/>
      <c r="V21" s="658"/>
      <c r="W21" s="658"/>
      <c r="X21" s="658"/>
      <c r="Y21" s="659"/>
      <c r="Z21" s="660">
        <v>0</v>
      </c>
      <c r="AA21" s="660"/>
      <c r="AB21" s="660"/>
      <c r="AC21" s="660"/>
      <c r="AD21" s="661">
        <v>5671</v>
      </c>
      <c r="AE21" s="661"/>
      <c r="AF21" s="661"/>
      <c r="AG21" s="661"/>
      <c r="AH21" s="661"/>
      <c r="AI21" s="661"/>
      <c r="AJ21" s="661"/>
      <c r="AK21" s="661"/>
      <c r="AL21" s="662">
        <v>0</v>
      </c>
      <c r="AM21" s="663"/>
      <c r="AN21" s="663"/>
      <c r="AO21" s="664"/>
      <c r="AP21" s="654" t="s">
        <v>283</v>
      </c>
      <c r="AQ21" s="670"/>
      <c r="AR21" s="670"/>
      <c r="AS21" s="670"/>
      <c r="AT21" s="670"/>
      <c r="AU21" s="670"/>
      <c r="AV21" s="670"/>
      <c r="AW21" s="670"/>
      <c r="AX21" s="670"/>
      <c r="AY21" s="670"/>
      <c r="AZ21" s="670"/>
      <c r="BA21" s="670"/>
      <c r="BB21" s="670"/>
      <c r="BC21" s="670"/>
      <c r="BD21" s="670"/>
      <c r="BE21" s="670"/>
      <c r="BF21" s="671"/>
      <c r="BG21" s="657" t="s">
        <v>129</v>
      </c>
      <c r="BH21" s="658"/>
      <c r="BI21" s="658"/>
      <c r="BJ21" s="658"/>
      <c r="BK21" s="658"/>
      <c r="BL21" s="658"/>
      <c r="BM21" s="658"/>
      <c r="BN21" s="659"/>
      <c r="BO21" s="660" t="s">
        <v>129</v>
      </c>
      <c r="BP21" s="660"/>
      <c r="BQ21" s="660"/>
      <c r="BR21" s="660"/>
      <c r="BS21" s="661" t="s">
        <v>129</v>
      </c>
      <c r="BT21" s="661"/>
      <c r="BU21" s="661"/>
      <c r="BV21" s="661"/>
      <c r="BW21" s="661"/>
      <c r="BX21" s="661"/>
      <c r="BY21" s="661"/>
      <c r="BZ21" s="661"/>
      <c r="CA21" s="661"/>
      <c r="CB21" s="665"/>
      <c r="CD21" s="675"/>
      <c r="CE21" s="676"/>
      <c r="CF21" s="676"/>
      <c r="CG21" s="676"/>
      <c r="CH21" s="676"/>
      <c r="CI21" s="676"/>
      <c r="CJ21" s="676"/>
      <c r="CK21" s="676"/>
      <c r="CL21" s="676"/>
      <c r="CM21" s="676"/>
      <c r="CN21" s="676"/>
      <c r="CO21" s="676"/>
      <c r="CP21" s="676"/>
      <c r="CQ21" s="677"/>
      <c r="CR21" s="678"/>
      <c r="CS21" s="673"/>
      <c r="CT21" s="673"/>
      <c r="CU21" s="673"/>
      <c r="CV21" s="673"/>
      <c r="CW21" s="673"/>
      <c r="CX21" s="673"/>
      <c r="CY21" s="679"/>
      <c r="CZ21" s="680"/>
      <c r="DA21" s="680"/>
      <c r="DB21" s="680"/>
      <c r="DC21" s="680"/>
      <c r="DD21" s="672"/>
      <c r="DE21" s="673"/>
      <c r="DF21" s="673"/>
      <c r="DG21" s="673"/>
      <c r="DH21" s="673"/>
      <c r="DI21" s="673"/>
      <c r="DJ21" s="673"/>
      <c r="DK21" s="673"/>
      <c r="DL21" s="673"/>
      <c r="DM21" s="673"/>
      <c r="DN21" s="673"/>
      <c r="DO21" s="673"/>
      <c r="DP21" s="679"/>
      <c r="DQ21" s="672"/>
      <c r="DR21" s="673"/>
      <c r="DS21" s="673"/>
      <c r="DT21" s="673"/>
      <c r="DU21" s="673"/>
      <c r="DV21" s="673"/>
      <c r="DW21" s="673"/>
      <c r="DX21" s="673"/>
      <c r="DY21" s="673"/>
      <c r="DZ21" s="673"/>
      <c r="EA21" s="673"/>
      <c r="EB21" s="673"/>
      <c r="EC21" s="674"/>
    </row>
    <row r="22" spans="2:133" ht="11.25" customHeight="1" x14ac:dyDescent="0.15">
      <c r="B22" s="688" t="s">
        <v>284</v>
      </c>
      <c r="C22" s="689"/>
      <c r="D22" s="689"/>
      <c r="E22" s="689"/>
      <c r="F22" s="689"/>
      <c r="G22" s="689"/>
      <c r="H22" s="689"/>
      <c r="I22" s="689"/>
      <c r="J22" s="689"/>
      <c r="K22" s="689"/>
      <c r="L22" s="689"/>
      <c r="M22" s="689"/>
      <c r="N22" s="689"/>
      <c r="O22" s="689"/>
      <c r="P22" s="689"/>
      <c r="Q22" s="690"/>
      <c r="R22" s="657">
        <v>165505</v>
      </c>
      <c r="S22" s="658"/>
      <c r="T22" s="658"/>
      <c r="U22" s="658"/>
      <c r="V22" s="658"/>
      <c r="W22" s="658"/>
      <c r="X22" s="658"/>
      <c r="Y22" s="659"/>
      <c r="Z22" s="660">
        <v>0.3</v>
      </c>
      <c r="AA22" s="660"/>
      <c r="AB22" s="660"/>
      <c r="AC22" s="660"/>
      <c r="AD22" s="661">
        <v>148655</v>
      </c>
      <c r="AE22" s="661"/>
      <c r="AF22" s="661"/>
      <c r="AG22" s="661"/>
      <c r="AH22" s="661"/>
      <c r="AI22" s="661"/>
      <c r="AJ22" s="661"/>
      <c r="AK22" s="661"/>
      <c r="AL22" s="662">
        <v>0.60000002384185791</v>
      </c>
      <c r="AM22" s="663"/>
      <c r="AN22" s="663"/>
      <c r="AO22" s="664"/>
      <c r="AP22" s="654" t="s">
        <v>285</v>
      </c>
      <c r="AQ22" s="670"/>
      <c r="AR22" s="670"/>
      <c r="AS22" s="670"/>
      <c r="AT22" s="670"/>
      <c r="AU22" s="670"/>
      <c r="AV22" s="670"/>
      <c r="AW22" s="670"/>
      <c r="AX22" s="670"/>
      <c r="AY22" s="670"/>
      <c r="AZ22" s="670"/>
      <c r="BA22" s="670"/>
      <c r="BB22" s="670"/>
      <c r="BC22" s="670"/>
      <c r="BD22" s="670"/>
      <c r="BE22" s="670"/>
      <c r="BF22" s="671"/>
      <c r="BG22" s="657" t="s">
        <v>129</v>
      </c>
      <c r="BH22" s="658"/>
      <c r="BI22" s="658"/>
      <c r="BJ22" s="658"/>
      <c r="BK22" s="658"/>
      <c r="BL22" s="658"/>
      <c r="BM22" s="658"/>
      <c r="BN22" s="659"/>
      <c r="BO22" s="660" t="s">
        <v>129</v>
      </c>
      <c r="BP22" s="660"/>
      <c r="BQ22" s="660"/>
      <c r="BR22" s="660"/>
      <c r="BS22" s="661" t="s">
        <v>129</v>
      </c>
      <c r="BT22" s="661"/>
      <c r="BU22" s="661"/>
      <c r="BV22" s="661"/>
      <c r="BW22" s="661"/>
      <c r="BX22" s="661"/>
      <c r="BY22" s="661"/>
      <c r="BZ22" s="661"/>
      <c r="CA22" s="661"/>
      <c r="CB22" s="665"/>
      <c r="CD22" s="639" t="s">
        <v>286</v>
      </c>
      <c r="CE22" s="640"/>
      <c r="CF22" s="640"/>
      <c r="CG22" s="640"/>
      <c r="CH22" s="640"/>
      <c r="CI22" s="640"/>
      <c r="CJ22" s="640"/>
      <c r="CK22" s="640"/>
      <c r="CL22" s="640"/>
      <c r="CM22" s="640"/>
      <c r="CN22" s="640"/>
      <c r="CO22" s="640"/>
      <c r="CP22" s="640"/>
      <c r="CQ22" s="640"/>
      <c r="CR22" s="640"/>
      <c r="CS22" s="640"/>
      <c r="CT22" s="640"/>
      <c r="CU22" s="640"/>
      <c r="CV22" s="640"/>
      <c r="CW22" s="640"/>
      <c r="CX22" s="640"/>
      <c r="CY22" s="640"/>
      <c r="CZ22" s="640"/>
      <c r="DA22" s="640"/>
      <c r="DB22" s="640"/>
      <c r="DC22" s="640"/>
      <c r="DD22" s="640"/>
      <c r="DE22" s="640"/>
      <c r="DF22" s="640"/>
      <c r="DG22" s="640"/>
      <c r="DH22" s="640"/>
      <c r="DI22" s="640"/>
      <c r="DJ22" s="640"/>
      <c r="DK22" s="640"/>
      <c r="DL22" s="640"/>
      <c r="DM22" s="640"/>
      <c r="DN22" s="640"/>
      <c r="DO22" s="640"/>
      <c r="DP22" s="640"/>
      <c r="DQ22" s="640"/>
      <c r="DR22" s="640"/>
      <c r="DS22" s="640"/>
      <c r="DT22" s="640"/>
      <c r="DU22" s="640"/>
      <c r="DV22" s="640"/>
      <c r="DW22" s="640"/>
      <c r="DX22" s="640"/>
      <c r="DY22" s="640"/>
      <c r="DZ22" s="640"/>
      <c r="EA22" s="640"/>
      <c r="EB22" s="640"/>
      <c r="EC22" s="641"/>
    </row>
    <row r="23" spans="2:133" ht="11.25" customHeight="1" x14ac:dyDescent="0.15">
      <c r="B23" s="654" t="s">
        <v>287</v>
      </c>
      <c r="C23" s="655"/>
      <c r="D23" s="655"/>
      <c r="E23" s="655"/>
      <c r="F23" s="655"/>
      <c r="G23" s="655"/>
      <c r="H23" s="655"/>
      <c r="I23" s="655"/>
      <c r="J23" s="655"/>
      <c r="K23" s="655"/>
      <c r="L23" s="655"/>
      <c r="M23" s="655"/>
      <c r="N23" s="655"/>
      <c r="O23" s="655"/>
      <c r="P23" s="655"/>
      <c r="Q23" s="656"/>
      <c r="R23" s="657">
        <v>4017283</v>
      </c>
      <c r="S23" s="658"/>
      <c r="T23" s="658"/>
      <c r="U23" s="658"/>
      <c r="V23" s="658"/>
      <c r="W23" s="658"/>
      <c r="X23" s="658"/>
      <c r="Y23" s="659"/>
      <c r="Z23" s="660">
        <v>8.1999999999999993</v>
      </c>
      <c r="AA23" s="660"/>
      <c r="AB23" s="660"/>
      <c r="AC23" s="660"/>
      <c r="AD23" s="661">
        <v>3545760</v>
      </c>
      <c r="AE23" s="661"/>
      <c r="AF23" s="661"/>
      <c r="AG23" s="661"/>
      <c r="AH23" s="661"/>
      <c r="AI23" s="661"/>
      <c r="AJ23" s="661"/>
      <c r="AK23" s="661"/>
      <c r="AL23" s="662">
        <v>14.1</v>
      </c>
      <c r="AM23" s="663"/>
      <c r="AN23" s="663"/>
      <c r="AO23" s="664"/>
      <c r="AP23" s="654" t="s">
        <v>288</v>
      </c>
      <c r="AQ23" s="670"/>
      <c r="AR23" s="670"/>
      <c r="AS23" s="670"/>
      <c r="AT23" s="670"/>
      <c r="AU23" s="670"/>
      <c r="AV23" s="670"/>
      <c r="AW23" s="670"/>
      <c r="AX23" s="670"/>
      <c r="AY23" s="670"/>
      <c r="AZ23" s="670"/>
      <c r="BA23" s="670"/>
      <c r="BB23" s="670"/>
      <c r="BC23" s="670"/>
      <c r="BD23" s="670"/>
      <c r="BE23" s="670"/>
      <c r="BF23" s="671"/>
      <c r="BG23" s="657">
        <v>1370050</v>
      </c>
      <c r="BH23" s="658"/>
      <c r="BI23" s="658"/>
      <c r="BJ23" s="658"/>
      <c r="BK23" s="658"/>
      <c r="BL23" s="658"/>
      <c r="BM23" s="658"/>
      <c r="BN23" s="659"/>
      <c r="BO23" s="660">
        <v>7.4</v>
      </c>
      <c r="BP23" s="660"/>
      <c r="BQ23" s="660"/>
      <c r="BR23" s="660"/>
      <c r="BS23" s="661" t="s">
        <v>129</v>
      </c>
      <c r="BT23" s="661"/>
      <c r="BU23" s="661"/>
      <c r="BV23" s="661"/>
      <c r="BW23" s="661"/>
      <c r="BX23" s="661"/>
      <c r="BY23" s="661"/>
      <c r="BZ23" s="661"/>
      <c r="CA23" s="661"/>
      <c r="CB23" s="665"/>
      <c r="CD23" s="639" t="s">
        <v>227</v>
      </c>
      <c r="CE23" s="640"/>
      <c r="CF23" s="640"/>
      <c r="CG23" s="640"/>
      <c r="CH23" s="640"/>
      <c r="CI23" s="640"/>
      <c r="CJ23" s="640"/>
      <c r="CK23" s="640"/>
      <c r="CL23" s="640"/>
      <c r="CM23" s="640"/>
      <c r="CN23" s="640"/>
      <c r="CO23" s="640"/>
      <c r="CP23" s="640"/>
      <c r="CQ23" s="641"/>
      <c r="CR23" s="639" t="s">
        <v>289</v>
      </c>
      <c r="CS23" s="640"/>
      <c r="CT23" s="640"/>
      <c r="CU23" s="640"/>
      <c r="CV23" s="640"/>
      <c r="CW23" s="640"/>
      <c r="CX23" s="640"/>
      <c r="CY23" s="641"/>
      <c r="CZ23" s="639" t="s">
        <v>290</v>
      </c>
      <c r="DA23" s="640"/>
      <c r="DB23" s="640"/>
      <c r="DC23" s="641"/>
      <c r="DD23" s="639" t="s">
        <v>291</v>
      </c>
      <c r="DE23" s="640"/>
      <c r="DF23" s="640"/>
      <c r="DG23" s="640"/>
      <c r="DH23" s="640"/>
      <c r="DI23" s="640"/>
      <c r="DJ23" s="640"/>
      <c r="DK23" s="641"/>
      <c r="DL23" s="681" t="s">
        <v>292</v>
      </c>
      <c r="DM23" s="682"/>
      <c r="DN23" s="682"/>
      <c r="DO23" s="682"/>
      <c r="DP23" s="682"/>
      <c r="DQ23" s="682"/>
      <c r="DR23" s="682"/>
      <c r="DS23" s="682"/>
      <c r="DT23" s="682"/>
      <c r="DU23" s="682"/>
      <c r="DV23" s="683"/>
      <c r="DW23" s="639" t="s">
        <v>293</v>
      </c>
      <c r="DX23" s="640"/>
      <c r="DY23" s="640"/>
      <c r="DZ23" s="640"/>
      <c r="EA23" s="640"/>
      <c r="EB23" s="640"/>
      <c r="EC23" s="641"/>
    </row>
    <row r="24" spans="2:133" ht="11.25" customHeight="1" x14ac:dyDescent="0.15">
      <c r="B24" s="654" t="s">
        <v>294</v>
      </c>
      <c r="C24" s="655"/>
      <c r="D24" s="655"/>
      <c r="E24" s="655"/>
      <c r="F24" s="655"/>
      <c r="G24" s="655"/>
      <c r="H24" s="655"/>
      <c r="I24" s="655"/>
      <c r="J24" s="655"/>
      <c r="K24" s="655"/>
      <c r="L24" s="655"/>
      <c r="M24" s="655"/>
      <c r="N24" s="655"/>
      <c r="O24" s="655"/>
      <c r="P24" s="655"/>
      <c r="Q24" s="656"/>
      <c r="R24" s="657">
        <v>3545760</v>
      </c>
      <c r="S24" s="658"/>
      <c r="T24" s="658"/>
      <c r="U24" s="658"/>
      <c r="V24" s="658"/>
      <c r="W24" s="658"/>
      <c r="X24" s="658"/>
      <c r="Y24" s="659"/>
      <c r="Z24" s="660">
        <v>7.2</v>
      </c>
      <c r="AA24" s="660"/>
      <c r="AB24" s="660"/>
      <c r="AC24" s="660"/>
      <c r="AD24" s="661">
        <v>3545760</v>
      </c>
      <c r="AE24" s="661"/>
      <c r="AF24" s="661"/>
      <c r="AG24" s="661"/>
      <c r="AH24" s="661"/>
      <c r="AI24" s="661"/>
      <c r="AJ24" s="661"/>
      <c r="AK24" s="661"/>
      <c r="AL24" s="662">
        <v>14.1</v>
      </c>
      <c r="AM24" s="663"/>
      <c r="AN24" s="663"/>
      <c r="AO24" s="664"/>
      <c r="AP24" s="654" t="s">
        <v>295</v>
      </c>
      <c r="AQ24" s="670"/>
      <c r="AR24" s="670"/>
      <c r="AS24" s="670"/>
      <c r="AT24" s="670"/>
      <c r="AU24" s="670"/>
      <c r="AV24" s="670"/>
      <c r="AW24" s="670"/>
      <c r="AX24" s="670"/>
      <c r="AY24" s="670"/>
      <c r="AZ24" s="670"/>
      <c r="BA24" s="670"/>
      <c r="BB24" s="670"/>
      <c r="BC24" s="670"/>
      <c r="BD24" s="670"/>
      <c r="BE24" s="670"/>
      <c r="BF24" s="671"/>
      <c r="BG24" s="657" t="s">
        <v>129</v>
      </c>
      <c r="BH24" s="658"/>
      <c r="BI24" s="658"/>
      <c r="BJ24" s="658"/>
      <c r="BK24" s="658"/>
      <c r="BL24" s="658"/>
      <c r="BM24" s="658"/>
      <c r="BN24" s="659"/>
      <c r="BO24" s="660" t="s">
        <v>129</v>
      </c>
      <c r="BP24" s="660"/>
      <c r="BQ24" s="660"/>
      <c r="BR24" s="660"/>
      <c r="BS24" s="661" t="s">
        <v>129</v>
      </c>
      <c r="BT24" s="661"/>
      <c r="BU24" s="661"/>
      <c r="BV24" s="661"/>
      <c r="BW24" s="661"/>
      <c r="BX24" s="661"/>
      <c r="BY24" s="661"/>
      <c r="BZ24" s="661"/>
      <c r="CA24" s="661"/>
      <c r="CB24" s="665"/>
      <c r="CD24" s="643" t="s">
        <v>296</v>
      </c>
      <c r="CE24" s="644"/>
      <c r="CF24" s="644"/>
      <c r="CG24" s="644"/>
      <c r="CH24" s="644"/>
      <c r="CI24" s="644"/>
      <c r="CJ24" s="644"/>
      <c r="CK24" s="644"/>
      <c r="CL24" s="644"/>
      <c r="CM24" s="644"/>
      <c r="CN24" s="644"/>
      <c r="CO24" s="644"/>
      <c r="CP24" s="644"/>
      <c r="CQ24" s="645"/>
      <c r="CR24" s="646">
        <v>21911583</v>
      </c>
      <c r="CS24" s="647"/>
      <c r="CT24" s="647"/>
      <c r="CU24" s="647"/>
      <c r="CV24" s="647"/>
      <c r="CW24" s="647"/>
      <c r="CX24" s="647"/>
      <c r="CY24" s="648"/>
      <c r="CZ24" s="651">
        <v>47.5</v>
      </c>
      <c r="DA24" s="652"/>
      <c r="DB24" s="652"/>
      <c r="DC24" s="668"/>
      <c r="DD24" s="691">
        <v>11711500</v>
      </c>
      <c r="DE24" s="647"/>
      <c r="DF24" s="647"/>
      <c r="DG24" s="647"/>
      <c r="DH24" s="647"/>
      <c r="DI24" s="647"/>
      <c r="DJ24" s="647"/>
      <c r="DK24" s="648"/>
      <c r="DL24" s="691">
        <v>10978790</v>
      </c>
      <c r="DM24" s="647"/>
      <c r="DN24" s="647"/>
      <c r="DO24" s="647"/>
      <c r="DP24" s="647"/>
      <c r="DQ24" s="647"/>
      <c r="DR24" s="647"/>
      <c r="DS24" s="647"/>
      <c r="DT24" s="647"/>
      <c r="DU24" s="647"/>
      <c r="DV24" s="648"/>
      <c r="DW24" s="651">
        <v>42.8</v>
      </c>
      <c r="DX24" s="652"/>
      <c r="DY24" s="652"/>
      <c r="DZ24" s="652"/>
      <c r="EA24" s="652"/>
      <c r="EB24" s="652"/>
      <c r="EC24" s="653"/>
    </row>
    <row r="25" spans="2:133" ht="11.25" customHeight="1" x14ac:dyDescent="0.15">
      <c r="B25" s="654" t="s">
        <v>297</v>
      </c>
      <c r="C25" s="655"/>
      <c r="D25" s="655"/>
      <c r="E25" s="655"/>
      <c r="F25" s="655"/>
      <c r="G25" s="655"/>
      <c r="H25" s="655"/>
      <c r="I25" s="655"/>
      <c r="J25" s="655"/>
      <c r="K25" s="655"/>
      <c r="L25" s="655"/>
      <c r="M25" s="655"/>
      <c r="N25" s="655"/>
      <c r="O25" s="655"/>
      <c r="P25" s="655"/>
      <c r="Q25" s="656"/>
      <c r="R25" s="657">
        <v>471523</v>
      </c>
      <c r="S25" s="658"/>
      <c r="T25" s="658"/>
      <c r="U25" s="658"/>
      <c r="V25" s="658"/>
      <c r="W25" s="658"/>
      <c r="X25" s="658"/>
      <c r="Y25" s="659"/>
      <c r="Z25" s="660">
        <v>1</v>
      </c>
      <c r="AA25" s="660"/>
      <c r="AB25" s="660"/>
      <c r="AC25" s="660"/>
      <c r="AD25" s="661" t="s">
        <v>129</v>
      </c>
      <c r="AE25" s="661"/>
      <c r="AF25" s="661"/>
      <c r="AG25" s="661"/>
      <c r="AH25" s="661"/>
      <c r="AI25" s="661"/>
      <c r="AJ25" s="661"/>
      <c r="AK25" s="661"/>
      <c r="AL25" s="662" t="s">
        <v>129</v>
      </c>
      <c r="AM25" s="663"/>
      <c r="AN25" s="663"/>
      <c r="AO25" s="664"/>
      <c r="AP25" s="654" t="s">
        <v>298</v>
      </c>
      <c r="AQ25" s="670"/>
      <c r="AR25" s="670"/>
      <c r="AS25" s="670"/>
      <c r="AT25" s="670"/>
      <c r="AU25" s="670"/>
      <c r="AV25" s="670"/>
      <c r="AW25" s="670"/>
      <c r="AX25" s="670"/>
      <c r="AY25" s="670"/>
      <c r="AZ25" s="670"/>
      <c r="BA25" s="670"/>
      <c r="BB25" s="670"/>
      <c r="BC25" s="670"/>
      <c r="BD25" s="670"/>
      <c r="BE25" s="670"/>
      <c r="BF25" s="671"/>
      <c r="BG25" s="657" t="s">
        <v>129</v>
      </c>
      <c r="BH25" s="658"/>
      <c r="BI25" s="658"/>
      <c r="BJ25" s="658"/>
      <c r="BK25" s="658"/>
      <c r="BL25" s="658"/>
      <c r="BM25" s="658"/>
      <c r="BN25" s="659"/>
      <c r="BO25" s="660" t="s">
        <v>129</v>
      </c>
      <c r="BP25" s="660"/>
      <c r="BQ25" s="660"/>
      <c r="BR25" s="660"/>
      <c r="BS25" s="661" t="s">
        <v>129</v>
      </c>
      <c r="BT25" s="661"/>
      <c r="BU25" s="661"/>
      <c r="BV25" s="661"/>
      <c r="BW25" s="661"/>
      <c r="BX25" s="661"/>
      <c r="BY25" s="661"/>
      <c r="BZ25" s="661"/>
      <c r="CA25" s="661"/>
      <c r="CB25" s="665"/>
      <c r="CD25" s="654" t="s">
        <v>299</v>
      </c>
      <c r="CE25" s="655"/>
      <c r="CF25" s="655"/>
      <c r="CG25" s="655"/>
      <c r="CH25" s="655"/>
      <c r="CI25" s="655"/>
      <c r="CJ25" s="655"/>
      <c r="CK25" s="655"/>
      <c r="CL25" s="655"/>
      <c r="CM25" s="655"/>
      <c r="CN25" s="655"/>
      <c r="CO25" s="655"/>
      <c r="CP25" s="655"/>
      <c r="CQ25" s="656"/>
      <c r="CR25" s="657">
        <v>6890908</v>
      </c>
      <c r="CS25" s="684"/>
      <c r="CT25" s="684"/>
      <c r="CU25" s="684"/>
      <c r="CV25" s="684"/>
      <c r="CW25" s="684"/>
      <c r="CX25" s="684"/>
      <c r="CY25" s="685"/>
      <c r="CZ25" s="662">
        <v>14.9</v>
      </c>
      <c r="DA25" s="686"/>
      <c r="DB25" s="686"/>
      <c r="DC25" s="692"/>
      <c r="DD25" s="666">
        <v>5994173</v>
      </c>
      <c r="DE25" s="684"/>
      <c r="DF25" s="684"/>
      <c r="DG25" s="684"/>
      <c r="DH25" s="684"/>
      <c r="DI25" s="684"/>
      <c r="DJ25" s="684"/>
      <c r="DK25" s="685"/>
      <c r="DL25" s="666">
        <v>5338233</v>
      </c>
      <c r="DM25" s="684"/>
      <c r="DN25" s="684"/>
      <c r="DO25" s="684"/>
      <c r="DP25" s="684"/>
      <c r="DQ25" s="684"/>
      <c r="DR25" s="684"/>
      <c r="DS25" s="684"/>
      <c r="DT25" s="684"/>
      <c r="DU25" s="684"/>
      <c r="DV25" s="685"/>
      <c r="DW25" s="662">
        <v>20.8</v>
      </c>
      <c r="DX25" s="686"/>
      <c r="DY25" s="686"/>
      <c r="DZ25" s="686"/>
      <c r="EA25" s="686"/>
      <c r="EB25" s="686"/>
      <c r="EC25" s="687"/>
    </row>
    <row r="26" spans="2:133" ht="11.25" customHeight="1" x14ac:dyDescent="0.15">
      <c r="B26" s="654" t="s">
        <v>300</v>
      </c>
      <c r="C26" s="655"/>
      <c r="D26" s="655"/>
      <c r="E26" s="655"/>
      <c r="F26" s="655"/>
      <c r="G26" s="655"/>
      <c r="H26" s="655"/>
      <c r="I26" s="655"/>
      <c r="J26" s="655"/>
      <c r="K26" s="655"/>
      <c r="L26" s="655"/>
      <c r="M26" s="655"/>
      <c r="N26" s="655"/>
      <c r="O26" s="655"/>
      <c r="P26" s="655"/>
      <c r="Q26" s="656"/>
      <c r="R26" s="657" t="s">
        <v>129</v>
      </c>
      <c r="S26" s="658"/>
      <c r="T26" s="658"/>
      <c r="U26" s="658"/>
      <c r="V26" s="658"/>
      <c r="W26" s="658"/>
      <c r="X26" s="658"/>
      <c r="Y26" s="659"/>
      <c r="Z26" s="660" t="s">
        <v>129</v>
      </c>
      <c r="AA26" s="660"/>
      <c r="AB26" s="660"/>
      <c r="AC26" s="660"/>
      <c r="AD26" s="661" t="s">
        <v>129</v>
      </c>
      <c r="AE26" s="661"/>
      <c r="AF26" s="661"/>
      <c r="AG26" s="661"/>
      <c r="AH26" s="661"/>
      <c r="AI26" s="661"/>
      <c r="AJ26" s="661"/>
      <c r="AK26" s="661"/>
      <c r="AL26" s="662" t="s">
        <v>129</v>
      </c>
      <c r="AM26" s="663"/>
      <c r="AN26" s="663"/>
      <c r="AO26" s="664"/>
      <c r="AP26" s="654" t="s">
        <v>301</v>
      </c>
      <c r="AQ26" s="670"/>
      <c r="AR26" s="670"/>
      <c r="AS26" s="670"/>
      <c r="AT26" s="670"/>
      <c r="AU26" s="670"/>
      <c r="AV26" s="670"/>
      <c r="AW26" s="670"/>
      <c r="AX26" s="670"/>
      <c r="AY26" s="670"/>
      <c r="AZ26" s="670"/>
      <c r="BA26" s="670"/>
      <c r="BB26" s="670"/>
      <c r="BC26" s="670"/>
      <c r="BD26" s="670"/>
      <c r="BE26" s="670"/>
      <c r="BF26" s="671"/>
      <c r="BG26" s="657" t="s">
        <v>129</v>
      </c>
      <c r="BH26" s="658"/>
      <c r="BI26" s="658"/>
      <c r="BJ26" s="658"/>
      <c r="BK26" s="658"/>
      <c r="BL26" s="658"/>
      <c r="BM26" s="658"/>
      <c r="BN26" s="659"/>
      <c r="BO26" s="660" t="s">
        <v>129</v>
      </c>
      <c r="BP26" s="660"/>
      <c r="BQ26" s="660"/>
      <c r="BR26" s="660"/>
      <c r="BS26" s="661" t="s">
        <v>129</v>
      </c>
      <c r="BT26" s="661"/>
      <c r="BU26" s="661"/>
      <c r="BV26" s="661"/>
      <c r="BW26" s="661"/>
      <c r="BX26" s="661"/>
      <c r="BY26" s="661"/>
      <c r="BZ26" s="661"/>
      <c r="CA26" s="661"/>
      <c r="CB26" s="665"/>
      <c r="CD26" s="654" t="s">
        <v>302</v>
      </c>
      <c r="CE26" s="655"/>
      <c r="CF26" s="655"/>
      <c r="CG26" s="655"/>
      <c r="CH26" s="655"/>
      <c r="CI26" s="655"/>
      <c r="CJ26" s="655"/>
      <c r="CK26" s="655"/>
      <c r="CL26" s="655"/>
      <c r="CM26" s="655"/>
      <c r="CN26" s="655"/>
      <c r="CO26" s="655"/>
      <c r="CP26" s="655"/>
      <c r="CQ26" s="656"/>
      <c r="CR26" s="657">
        <v>4270212</v>
      </c>
      <c r="CS26" s="658"/>
      <c r="CT26" s="658"/>
      <c r="CU26" s="658"/>
      <c r="CV26" s="658"/>
      <c r="CW26" s="658"/>
      <c r="CX26" s="658"/>
      <c r="CY26" s="659"/>
      <c r="CZ26" s="662">
        <v>9.3000000000000007</v>
      </c>
      <c r="DA26" s="686"/>
      <c r="DB26" s="686"/>
      <c r="DC26" s="692"/>
      <c r="DD26" s="666">
        <v>3588296</v>
      </c>
      <c r="DE26" s="658"/>
      <c r="DF26" s="658"/>
      <c r="DG26" s="658"/>
      <c r="DH26" s="658"/>
      <c r="DI26" s="658"/>
      <c r="DJ26" s="658"/>
      <c r="DK26" s="659"/>
      <c r="DL26" s="666" t="s">
        <v>129</v>
      </c>
      <c r="DM26" s="658"/>
      <c r="DN26" s="658"/>
      <c r="DO26" s="658"/>
      <c r="DP26" s="658"/>
      <c r="DQ26" s="658"/>
      <c r="DR26" s="658"/>
      <c r="DS26" s="658"/>
      <c r="DT26" s="658"/>
      <c r="DU26" s="658"/>
      <c r="DV26" s="659"/>
      <c r="DW26" s="662" t="s">
        <v>129</v>
      </c>
      <c r="DX26" s="686"/>
      <c r="DY26" s="686"/>
      <c r="DZ26" s="686"/>
      <c r="EA26" s="686"/>
      <c r="EB26" s="686"/>
      <c r="EC26" s="687"/>
    </row>
    <row r="27" spans="2:133" ht="11.25" customHeight="1" x14ac:dyDescent="0.15">
      <c r="B27" s="654" t="s">
        <v>303</v>
      </c>
      <c r="C27" s="655"/>
      <c r="D27" s="655"/>
      <c r="E27" s="655"/>
      <c r="F27" s="655"/>
      <c r="G27" s="655"/>
      <c r="H27" s="655"/>
      <c r="I27" s="655"/>
      <c r="J27" s="655"/>
      <c r="K27" s="655"/>
      <c r="L27" s="655"/>
      <c r="M27" s="655"/>
      <c r="N27" s="655"/>
      <c r="O27" s="655"/>
      <c r="P27" s="655"/>
      <c r="Q27" s="656"/>
      <c r="R27" s="657">
        <v>26787008</v>
      </c>
      <c r="S27" s="658"/>
      <c r="T27" s="658"/>
      <c r="U27" s="658"/>
      <c r="V27" s="658"/>
      <c r="W27" s="658"/>
      <c r="X27" s="658"/>
      <c r="Y27" s="659"/>
      <c r="Z27" s="660">
        <v>54.6</v>
      </c>
      <c r="AA27" s="660"/>
      <c r="AB27" s="660"/>
      <c r="AC27" s="660"/>
      <c r="AD27" s="661">
        <v>24748163</v>
      </c>
      <c r="AE27" s="661"/>
      <c r="AF27" s="661"/>
      <c r="AG27" s="661"/>
      <c r="AH27" s="661"/>
      <c r="AI27" s="661"/>
      <c r="AJ27" s="661"/>
      <c r="AK27" s="661"/>
      <c r="AL27" s="662">
        <v>98.5</v>
      </c>
      <c r="AM27" s="663"/>
      <c r="AN27" s="663"/>
      <c r="AO27" s="664"/>
      <c r="AP27" s="654" t="s">
        <v>304</v>
      </c>
      <c r="AQ27" s="655"/>
      <c r="AR27" s="655"/>
      <c r="AS27" s="655"/>
      <c r="AT27" s="655"/>
      <c r="AU27" s="655"/>
      <c r="AV27" s="655"/>
      <c r="AW27" s="655"/>
      <c r="AX27" s="655"/>
      <c r="AY27" s="655"/>
      <c r="AZ27" s="655"/>
      <c r="BA27" s="655"/>
      <c r="BB27" s="655"/>
      <c r="BC27" s="655"/>
      <c r="BD27" s="655"/>
      <c r="BE27" s="655"/>
      <c r="BF27" s="656"/>
      <c r="BG27" s="657">
        <v>18490874</v>
      </c>
      <c r="BH27" s="658"/>
      <c r="BI27" s="658"/>
      <c r="BJ27" s="658"/>
      <c r="BK27" s="658"/>
      <c r="BL27" s="658"/>
      <c r="BM27" s="658"/>
      <c r="BN27" s="659"/>
      <c r="BO27" s="660">
        <v>100</v>
      </c>
      <c r="BP27" s="660"/>
      <c r="BQ27" s="660"/>
      <c r="BR27" s="660"/>
      <c r="BS27" s="661">
        <v>180422</v>
      </c>
      <c r="BT27" s="661"/>
      <c r="BU27" s="661"/>
      <c r="BV27" s="661"/>
      <c r="BW27" s="661"/>
      <c r="BX27" s="661"/>
      <c r="BY27" s="661"/>
      <c r="BZ27" s="661"/>
      <c r="CA27" s="661"/>
      <c r="CB27" s="665"/>
      <c r="CD27" s="654" t="s">
        <v>305</v>
      </c>
      <c r="CE27" s="655"/>
      <c r="CF27" s="655"/>
      <c r="CG27" s="655"/>
      <c r="CH27" s="655"/>
      <c r="CI27" s="655"/>
      <c r="CJ27" s="655"/>
      <c r="CK27" s="655"/>
      <c r="CL27" s="655"/>
      <c r="CM27" s="655"/>
      <c r="CN27" s="655"/>
      <c r="CO27" s="655"/>
      <c r="CP27" s="655"/>
      <c r="CQ27" s="656"/>
      <c r="CR27" s="657">
        <v>12880436</v>
      </c>
      <c r="CS27" s="684"/>
      <c r="CT27" s="684"/>
      <c r="CU27" s="684"/>
      <c r="CV27" s="684"/>
      <c r="CW27" s="684"/>
      <c r="CX27" s="684"/>
      <c r="CY27" s="685"/>
      <c r="CZ27" s="662">
        <v>27.9</v>
      </c>
      <c r="DA27" s="686"/>
      <c r="DB27" s="686"/>
      <c r="DC27" s="692"/>
      <c r="DD27" s="666">
        <v>3581122</v>
      </c>
      <c r="DE27" s="684"/>
      <c r="DF27" s="684"/>
      <c r="DG27" s="684"/>
      <c r="DH27" s="684"/>
      <c r="DI27" s="684"/>
      <c r="DJ27" s="684"/>
      <c r="DK27" s="685"/>
      <c r="DL27" s="666">
        <v>3504352</v>
      </c>
      <c r="DM27" s="684"/>
      <c r="DN27" s="684"/>
      <c r="DO27" s="684"/>
      <c r="DP27" s="684"/>
      <c r="DQ27" s="684"/>
      <c r="DR27" s="684"/>
      <c r="DS27" s="684"/>
      <c r="DT27" s="684"/>
      <c r="DU27" s="684"/>
      <c r="DV27" s="685"/>
      <c r="DW27" s="662">
        <v>13.7</v>
      </c>
      <c r="DX27" s="686"/>
      <c r="DY27" s="686"/>
      <c r="DZ27" s="686"/>
      <c r="EA27" s="686"/>
      <c r="EB27" s="686"/>
      <c r="EC27" s="687"/>
    </row>
    <row r="28" spans="2:133" ht="11.25" customHeight="1" x14ac:dyDescent="0.15">
      <c r="B28" s="654" t="s">
        <v>306</v>
      </c>
      <c r="C28" s="655"/>
      <c r="D28" s="655"/>
      <c r="E28" s="655"/>
      <c r="F28" s="655"/>
      <c r="G28" s="655"/>
      <c r="H28" s="655"/>
      <c r="I28" s="655"/>
      <c r="J28" s="655"/>
      <c r="K28" s="655"/>
      <c r="L28" s="655"/>
      <c r="M28" s="655"/>
      <c r="N28" s="655"/>
      <c r="O28" s="655"/>
      <c r="P28" s="655"/>
      <c r="Q28" s="656"/>
      <c r="R28" s="657">
        <v>19197</v>
      </c>
      <c r="S28" s="658"/>
      <c r="T28" s="658"/>
      <c r="U28" s="658"/>
      <c r="V28" s="658"/>
      <c r="W28" s="658"/>
      <c r="X28" s="658"/>
      <c r="Y28" s="659"/>
      <c r="Z28" s="660">
        <v>0</v>
      </c>
      <c r="AA28" s="660"/>
      <c r="AB28" s="660"/>
      <c r="AC28" s="660"/>
      <c r="AD28" s="661">
        <v>19197</v>
      </c>
      <c r="AE28" s="661"/>
      <c r="AF28" s="661"/>
      <c r="AG28" s="661"/>
      <c r="AH28" s="661"/>
      <c r="AI28" s="661"/>
      <c r="AJ28" s="661"/>
      <c r="AK28" s="661"/>
      <c r="AL28" s="662">
        <v>0.1</v>
      </c>
      <c r="AM28" s="663"/>
      <c r="AN28" s="663"/>
      <c r="AO28" s="664"/>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60"/>
      <c r="BP28" s="660"/>
      <c r="BQ28" s="660"/>
      <c r="BR28" s="660"/>
      <c r="BS28" s="666"/>
      <c r="BT28" s="658"/>
      <c r="BU28" s="658"/>
      <c r="BV28" s="658"/>
      <c r="BW28" s="658"/>
      <c r="BX28" s="658"/>
      <c r="BY28" s="658"/>
      <c r="BZ28" s="658"/>
      <c r="CA28" s="658"/>
      <c r="CB28" s="667"/>
      <c r="CD28" s="654" t="s">
        <v>307</v>
      </c>
      <c r="CE28" s="655"/>
      <c r="CF28" s="655"/>
      <c r="CG28" s="655"/>
      <c r="CH28" s="655"/>
      <c r="CI28" s="655"/>
      <c r="CJ28" s="655"/>
      <c r="CK28" s="655"/>
      <c r="CL28" s="655"/>
      <c r="CM28" s="655"/>
      <c r="CN28" s="655"/>
      <c r="CO28" s="655"/>
      <c r="CP28" s="655"/>
      <c r="CQ28" s="656"/>
      <c r="CR28" s="657">
        <v>2140239</v>
      </c>
      <c r="CS28" s="658"/>
      <c r="CT28" s="658"/>
      <c r="CU28" s="658"/>
      <c r="CV28" s="658"/>
      <c r="CW28" s="658"/>
      <c r="CX28" s="658"/>
      <c r="CY28" s="659"/>
      <c r="CZ28" s="662">
        <v>4.5999999999999996</v>
      </c>
      <c r="DA28" s="686"/>
      <c r="DB28" s="686"/>
      <c r="DC28" s="692"/>
      <c r="DD28" s="666">
        <v>2136205</v>
      </c>
      <c r="DE28" s="658"/>
      <c r="DF28" s="658"/>
      <c r="DG28" s="658"/>
      <c r="DH28" s="658"/>
      <c r="DI28" s="658"/>
      <c r="DJ28" s="658"/>
      <c r="DK28" s="659"/>
      <c r="DL28" s="666">
        <v>2136205</v>
      </c>
      <c r="DM28" s="658"/>
      <c r="DN28" s="658"/>
      <c r="DO28" s="658"/>
      <c r="DP28" s="658"/>
      <c r="DQ28" s="658"/>
      <c r="DR28" s="658"/>
      <c r="DS28" s="658"/>
      <c r="DT28" s="658"/>
      <c r="DU28" s="658"/>
      <c r="DV28" s="659"/>
      <c r="DW28" s="662">
        <v>8.3000000000000007</v>
      </c>
      <c r="DX28" s="686"/>
      <c r="DY28" s="686"/>
      <c r="DZ28" s="686"/>
      <c r="EA28" s="686"/>
      <c r="EB28" s="686"/>
      <c r="EC28" s="687"/>
    </row>
    <row r="29" spans="2:133" ht="11.25" customHeight="1" x14ac:dyDescent="0.15">
      <c r="B29" s="654" t="s">
        <v>308</v>
      </c>
      <c r="C29" s="655"/>
      <c r="D29" s="655"/>
      <c r="E29" s="655"/>
      <c r="F29" s="655"/>
      <c r="G29" s="655"/>
      <c r="H29" s="655"/>
      <c r="I29" s="655"/>
      <c r="J29" s="655"/>
      <c r="K29" s="655"/>
      <c r="L29" s="655"/>
      <c r="M29" s="655"/>
      <c r="N29" s="655"/>
      <c r="O29" s="655"/>
      <c r="P29" s="655"/>
      <c r="Q29" s="656"/>
      <c r="R29" s="657">
        <v>149248</v>
      </c>
      <c r="S29" s="658"/>
      <c r="T29" s="658"/>
      <c r="U29" s="658"/>
      <c r="V29" s="658"/>
      <c r="W29" s="658"/>
      <c r="X29" s="658"/>
      <c r="Y29" s="659"/>
      <c r="Z29" s="660">
        <v>0.3</v>
      </c>
      <c r="AA29" s="660"/>
      <c r="AB29" s="660"/>
      <c r="AC29" s="660"/>
      <c r="AD29" s="661" t="s">
        <v>129</v>
      </c>
      <c r="AE29" s="661"/>
      <c r="AF29" s="661"/>
      <c r="AG29" s="661"/>
      <c r="AH29" s="661"/>
      <c r="AI29" s="661"/>
      <c r="AJ29" s="661"/>
      <c r="AK29" s="661"/>
      <c r="AL29" s="662" t="s">
        <v>129</v>
      </c>
      <c r="AM29" s="663"/>
      <c r="AN29" s="663"/>
      <c r="AO29" s="664"/>
      <c r="AP29" s="675"/>
      <c r="AQ29" s="676"/>
      <c r="AR29" s="676"/>
      <c r="AS29" s="676"/>
      <c r="AT29" s="676"/>
      <c r="AU29" s="676"/>
      <c r="AV29" s="676"/>
      <c r="AW29" s="676"/>
      <c r="AX29" s="676"/>
      <c r="AY29" s="676"/>
      <c r="AZ29" s="676"/>
      <c r="BA29" s="676"/>
      <c r="BB29" s="676"/>
      <c r="BC29" s="676"/>
      <c r="BD29" s="676"/>
      <c r="BE29" s="676"/>
      <c r="BF29" s="677"/>
      <c r="BG29" s="657"/>
      <c r="BH29" s="658"/>
      <c r="BI29" s="658"/>
      <c r="BJ29" s="658"/>
      <c r="BK29" s="658"/>
      <c r="BL29" s="658"/>
      <c r="BM29" s="658"/>
      <c r="BN29" s="659"/>
      <c r="BO29" s="660"/>
      <c r="BP29" s="660"/>
      <c r="BQ29" s="660"/>
      <c r="BR29" s="660"/>
      <c r="BS29" s="661"/>
      <c r="BT29" s="661"/>
      <c r="BU29" s="661"/>
      <c r="BV29" s="661"/>
      <c r="BW29" s="661"/>
      <c r="BX29" s="661"/>
      <c r="BY29" s="661"/>
      <c r="BZ29" s="661"/>
      <c r="CA29" s="661"/>
      <c r="CB29" s="665"/>
      <c r="CD29" s="695" t="s">
        <v>309</v>
      </c>
      <c r="CE29" s="696"/>
      <c r="CF29" s="654" t="s">
        <v>70</v>
      </c>
      <c r="CG29" s="655"/>
      <c r="CH29" s="655"/>
      <c r="CI29" s="655"/>
      <c r="CJ29" s="655"/>
      <c r="CK29" s="655"/>
      <c r="CL29" s="655"/>
      <c r="CM29" s="655"/>
      <c r="CN29" s="655"/>
      <c r="CO29" s="655"/>
      <c r="CP29" s="655"/>
      <c r="CQ29" s="656"/>
      <c r="CR29" s="657">
        <v>2140239</v>
      </c>
      <c r="CS29" s="684"/>
      <c r="CT29" s="684"/>
      <c r="CU29" s="684"/>
      <c r="CV29" s="684"/>
      <c r="CW29" s="684"/>
      <c r="CX29" s="684"/>
      <c r="CY29" s="685"/>
      <c r="CZ29" s="662">
        <v>4.5999999999999996</v>
      </c>
      <c r="DA29" s="686"/>
      <c r="DB29" s="686"/>
      <c r="DC29" s="692"/>
      <c r="DD29" s="666">
        <v>2136205</v>
      </c>
      <c r="DE29" s="684"/>
      <c r="DF29" s="684"/>
      <c r="DG29" s="684"/>
      <c r="DH29" s="684"/>
      <c r="DI29" s="684"/>
      <c r="DJ29" s="684"/>
      <c r="DK29" s="685"/>
      <c r="DL29" s="666">
        <v>2136205</v>
      </c>
      <c r="DM29" s="684"/>
      <c r="DN29" s="684"/>
      <c r="DO29" s="684"/>
      <c r="DP29" s="684"/>
      <c r="DQ29" s="684"/>
      <c r="DR29" s="684"/>
      <c r="DS29" s="684"/>
      <c r="DT29" s="684"/>
      <c r="DU29" s="684"/>
      <c r="DV29" s="685"/>
      <c r="DW29" s="662">
        <v>8.3000000000000007</v>
      </c>
      <c r="DX29" s="686"/>
      <c r="DY29" s="686"/>
      <c r="DZ29" s="686"/>
      <c r="EA29" s="686"/>
      <c r="EB29" s="686"/>
      <c r="EC29" s="687"/>
    </row>
    <row r="30" spans="2:133" ht="11.25" customHeight="1" x14ac:dyDescent="0.15">
      <c r="B30" s="654" t="s">
        <v>310</v>
      </c>
      <c r="C30" s="655"/>
      <c r="D30" s="655"/>
      <c r="E30" s="655"/>
      <c r="F30" s="655"/>
      <c r="G30" s="655"/>
      <c r="H30" s="655"/>
      <c r="I30" s="655"/>
      <c r="J30" s="655"/>
      <c r="K30" s="655"/>
      <c r="L30" s="655"/>
      <c r="M30" s="655"/>
      <c r="N30" s="655"/>
      <c r="O30" s="655"/>
      <c r="P30" s="655"/>
      <c r="Q30" s="656"/>
      <c r="R30" s="657">
        <v>428024</v>
      </c>
      <c r="S30" s="658"/>
      <c r="T30" s="658"/>
      <c r="U30" s="658"/>
      <c r="V30" s="658"/>
      <c r="W30" s="658"/>
      <c r="X30" s="658"/>
      <c r="Y30" s="659"/>
      <c r="Z30" s="660">
        <v>0.9</v>
      </c>
      <c r="AA30" s="660"/>
      <c r="AB30" s="660"/>
      <c r="AC30" s="660"/>
      <c r="AD30" s="661">
        <v>151067</v>
      </c>
      <c r="AE30" s="661"/>
      <c r="AF30" s="661"/>
      <c r="AG30" s="661"/>
      <c r="AH30" s="661"/>
      <c r="AI30" s="661"/>
      <c r="AJ30" s="661"/>
      <c r="AK30" s="661"/>
      <c r="AL30" s="662">
        <v>0.6</v>
      </c>
      <c r="AM30" s="663"/>
      <c r="AN30" s="663"/>
      <c r="AO30" s="664"/>
      <c r="AP30" s="639" t="s">
        <v>227</v>
      </c>
      <c r="AQ30" s="640"/>
      <c r="AR30" s="640"/>
      <c r="AS30" s="640"/>
      <c r="AT30" s="640"/>
      <c r="AU30" s="640"/>
      <c r="AV30" s="640"/>
      <c r="AW30" s="640"/>
      <c r="AX30" s="640"/>
      <c r="AY30" s="640"/>
      <c r="AZ30" s="640"/>
      <c r="BA30" s="640"/>
      <c r="BB30" s="640"/>
      <c r="BC30" s="640"/>
      <c r="BD30" s="640"/>
      <c r="BE30" s="640"/>
      <c r="BF30" s="641"/>
      <c r="BG30" s="639" t="s">
        <v>311</v>
      </c>
      <c r="BH30" s="693"/>
      <c r="BI30" s="693"/>
      <c r="BJ30" s="693"/>
      <c r="BK30" s="693"/>
      <c r="BL30" s="693"/>
      <c r="BM30" s="693"/>
      <c r="BN30" s="693"/>
      <c r="BO30" s="693"/>
      <c r="BP30" s="693"/>
      <c r="BQ30" s="694"/>
      <c r="BR30" s="639" t="s">
        <v>312</v>
      </c>
      <c r="BS30" s="693"/>
      <c r="BT30" s="693"/>
      <c r="BU30" s="693"/>
      <c r="BV30" s="693"/>
      <c r="BW30" s="693"/>
      <c r="BX30" s="693"/>
      <c r="BY30" s="693"/>
      <c r="BZ30" s="693"/>
      <c r="CA30" s="693"/>
      <c r="CB30" s="694"/>
      <c r="CD30" s="697"/>
      <c r="CE30" s="698"/>
      <c r="CF30" s="654" t="s">
        <v>313</v>
      </c>
      <c r="CG30" s="655"/>
      <c r="CH30" s="655"/>
      <c r="CI30" s="655"/>
      <c r="CJ30" s="655"/>
      <c r="CK30" s="655"/>
      <c r="CL30" s="655"/>
      <c r="CM30" s="655"/>
      <c r="CN30" s="655"/>
      <c r="CO30" s="655"/>
      <c r="CP30" s="655"/>
      <c r="CQ30" s="656"/>
      <c r="CR30" s="657">
        <v>2046652</v>
      </c>
      <c r="CS30" s="658"/>
      <c r="CT30" s="658"/>
      <c r="CU30" s="658"/>
      <c r="CV30" s="658"/>
      <c r="CW30" s="658"/>
      <c r="CX30" s="658"/>
      <c r="CY30" s="659"/>
      <c r="CZ30" s="662">
        <v>4.4000000000000004</v>
      </c>
      <c r="DA30" s="686"/>
      <c r="DB30" s="686"/>
      <c r="DC30" s="692"/>
      <c r="DD30" s="666">
        <v>2042618</v>
      </c>
      <c r="DE30" s="658"/>
      <c r="DF30" s="658"/>
      <c r="DG30" s="658"/>
      <c r="DH30" s="658"/>
      <c r="DI30" s="658"/>
      <c r="DJ30" s="658"/>
      <c r="DK30" s="659"/>
      <c r="DL30" s="666">
        <v>2042618</v>
      </c>
      <c r="DM30" s="658"/>
      <c r="DN30" s="658"/>
      <c r="DO30" s="658"/>
      <c r="DP30" s="658"/>
      <c r="DQ30" s="658"/>
      <c r="DR30" s="658"/>
      <c r="DS30" s="658"/>
      <c r="DT30" s="658"/>
      <c r="DU30" s="658"/>
      <c r="DV30" s="659"/>
      <c r="DW30" s="662">
        <v>8</v>
      </c>
      <c r="DX30" s="686"/>
      <c r="DY30" s="686"/>
      <c r="DZ30" s="686"/>
      <c r="EA30" s="686"/>
      <c r="EB30" s="686"/>
      <c r="EC30" s="687"/>
    </row>
    <row r="31" spans="2:133" ht="11.25" customHeight="1" x14ac:dyDescent="0.15">
      <c r="B31" s="654" t="s">
        <v>314</v>
      </c>
      <c r="C31" s="655"/>
      <c r="D31" s="655"/>
      <c r="E31" s="655"/>
      <c r="F31" s="655"/>
      <c r="G31" s="655"/>
      <c r="H31" s="655"/>
      <c r="I31" s="655"/>
      <c r="J31" s="655"/>
      <c r="K31" s="655"/>
      <c r="L31" s="655"/>
      <c r="M31" s="655"/>
      <c r="N31" s="655"/>
      <c r="O31" s="655"/>
      <c r="P31" s="655"/>
      <c r="Q31" s="656"/>
      <c r="R31" s="657">
        <v>112165</v>
      </c>
      <c r="S31" s="658"/>
      <c r="T31" s="658"/>
      <c r="U31" s="658"/>
      <c r="V31" s="658"/>
      <c r="W31" s="658"/>
      <c r="X31" s="658"/>
      <c r="Y31" s="659"/>
      <c r="Z31" s="660">
        <v>0.2</v>
      </c>
      <c r="AA31" s="660"/>
      <c r="AB31" s="660"/>
      <c r="AC31" s="660"/>
      <c r="AD31" s="661">
        <v>915</v>
      </c>
      <c r="AE31" s="661"/>
      <c r="AF31" s="661"/>
      <c r="AG31" s="661"/>
      <c r="AH31" s="661"/>
      <c r="AI31" s="661"/>
      <c r="AJ31" s="661"/>
      <c r="AK31" s="661"/>
      <c r="AL31" s="662">
        <v>0</v>
      </c>
      <c r="AM31" s="663"/>
      <c r="AN31" s="663"/>
      <c r="AO31" s="664"/>
      <c r="AP31" s="705" t="s">
        <v>315</v>
      </c>
      <c r="AQ31" s="706"/>
      <c r="AR31" s="706"/>
      <c r="AS31" s="706"/>
      <c r="AT31" s="711" t="s">
        <v>316</v>
      </c>
      <c r="AU31" s="353"/>
      <c r="AV31" s="353"/>
      <c r="AW31" s="353"/>
      <c r="AX31" s="643" t="s">
        <v>191</v>
      </c>
      <c r="AY31" s="644"/>
      <c r="AZ31" s="644"/>
      <c r="BA31" s="644"/>
      <c r="BB31" s="644"/>
      <c r="BC31" s="644"/>
      <c r="BD31" s="644"/>
      <c r="BE31" s="644"/>
      <c r="BF31" s="645"/>
      <c r="BG31" s="704">
        <v>99.4</v>
      </c>
      <c r="BH31" s="701"/>
      <c r="BI31" s="701"/>
      <c r="BJ31" s="701"/>
      <c r="BK31" s="701"/>
      <c r="BL31" s="701"/>
      <c r="BM31" s="652">
        <v>98.3</v>
      </c>
      <c r="BN31" s="701"/>
      <c r="BO31" s="701"/>
      <c r="BP31" s="701"/>
      <c r="BQ31" s="702"/>
      <c r="BR31" s="704">
        <v>99.3</v>
      </c>
      <c r="BS31" s="701"/>
      <c r="BT31" s="701"/>
      <c r="BU31" s="701"/>
      <c r="BV31" s="701"/>
      <c r="BW31" s="701"/>
      <c r="BX31" s="652">
        <v>98.1</v>
      </c>
      <c r="BY31" s="701"/>
      <c r="BZ31" s="701"/>
      <c r="CA31" s="701"/>
      <c r="CB31" s="702"/>
      <c r="CD31" s="697"/>
      <c r="CE31" s="698"/>
      <c r="CF31" s="654" t="s">
        <v>317</v>
      </c>
      <c r="CG31" s="655"/>
      <c r="CH31" s="655"/>
      <c r="CI31" s="655"/>
      <c r="CJ31" s="655"/>
      <c r="CK31" s="655"/>
      <c r="CL31" s="655"/>
      <c r="CM31" s="655"/>
      <c r="CN31" s="655"/>
      <c r="CO31" s="655"/>
      <c r="CP31" s="655"/>
      <c r="CQ31" s="656"/>
      <c r="CR31" s="657">
        <v>93587</v>
      </c>
      <c r="CS31" s="684"/>
      <c r="CT31" s="684"/>
      <c r="CU31" s="684"/>
      <c r="CV31" s="684"/>
      <c r="CW31" s="684"/>
      <c r="CX31" s="684"/>
      <c r="CY31" s="685"/>
      <c r="CZ31" s="662">
        <v>0.2</v>
      </c>
      <c r="DA31" s="686"/>
      <c r="DB31" s="686"/>
      <c r="DC31" s="692"/>
      <c r="DD31" s="666">
        <v>93587</v>
      </c>
      <c r="DE31" s="684"/>
      <c r="DF31" s="684"/>
      <c r="DG31" s="684"/>
      <c r="DH31" s="684"/>
      <c r="DI31" s="684"/>
      <c r="DJ31" s="684"/>
      <c r="DK31" s="685"/>
      <c r="DL31" s="666">
        <v>93587</v>
      </c>
      <c r="DM31" s="684"/>
      <c r="DN31" s="684"/>
      <c r="DO31" s="684"/>
      <c r="DP31" s="684"/>
      <c r="DQ31" s="684"/>
      <c r="DR31" s="684"/>
      <c r="DS31" s="684"/>
      <c r="DT31" s="684"/>
      <c r="DU31" s="684"/>
      <c r="DV31" s="685"/>
      <c r="DW31" s="662">
        <v>0.4</v>
      </c>
      <c r="DX31" s="686"/>
      <c r="DY31" s="686"/>
      <c r="DZ31" s="686"/>
      <c r="EA31" s="686"/>
      <c r="EB31" s="686"/>
      <c r="EC31" s="687"/>
    </row>
    <row r="32" spans="2:133" ht="11.25" customHeight="1" x14ac:dyDescent="0.15">
      <c r="B32" s="654" t="s">
        <v>318</v>
      </c>
      <c r="C32" s="655"/>
      <c r="D32" s="655"/>
      <c r="E32" s="655"/>
      <c r="F32" s="655"/>
      <c r="G32" s="655"/>
      <c r="H32" s="655"/>
      <c r="I32" s="655"/>
      <c r="J32" s="655"/>
      <c r="K32" s="655"/>
      <c r="L32" s="655"/>
      <c r="M32" s="655"/>
      <c r="N32" s="655"/>
      <c r="O32" s="655"/>
      <c r="P32" s="655"/>
      <c r="Q32" s="656"/>
      <c r="R32" s="657">
        <v>11038933</v>
      </c>
      <c r="S32" s="658"/>
      <c r="T32" s="658"/>
      <c r="U32" s="658"/>
      <c r="V32" s="658"/>
      <c r="W32" s="658"/>
      <c r="X32" s="658"/>
      <c r="Y32" s="659"/>
      <c r="Z32" s="660">
        <v>22.5</v>
      </c>
      <c r="AA32" s="660"/>
      <c r="AB32" s="660"/>
      <c r="AC32" s="660"/>
      <c r="AD32" s="661" t="s">
        <v>129</v>
      </c>
      <c r="AE32" s="661"/>
      <c r="AF32" s="661"/>
      <c r="AG32" s="661"/>
      <c r="AH32" s="661"/>
      <c r="AI32" s="661"/>
      <c r="AJ32" s="661"/>
      <c r="AK32" s="661"/>
      <c r="AL32" s="662" t="s">
        <v>129</v>
      </c>
      <c r="AM32" s="663"/>
      <c r="AN32" s="663"/>
      <c r="AO32" s="664"/>
      <c r="AP32" s="707"/>
      <c r="AQ32" s="708"/>
      <c r="AR32" s="708"/>
      <c r="AS32" s="708"/>
      <c r="AT32" s="712"/>
      <c r="AU32" s="349" t="s">
        <v>319</v>
      </c>
      <c r="AX32" s="654" t="s">
        <v>320</v>
      </c>
      <c r="AY32" s="655"/>
      <c r="AZ32" s="655"/>
      <c r="BA32" s="655"/>
      <c r="BB32" s="655"/>
      <c r="BC32" s="655"/>
      <c r="BD32" s="655"/>
      <c r="BE32" s="655"/>
      <c r="BF32" s="656"/>
      <c r="BG32" s="714">
        <v>99.2</v>
      </c>
      <c r="BH32" s="684"/>
      <c r="BI32" s="684"/>
      <c r="BJ32" s="684"/>
      <c r="BK32" s="684"/>
      <c r="BL32" s="684"/>
      <c r="BM32" s="663">
        <v>98</v>
      </c>
      <c r="BN32" s="684"/>
      <c r="BO32" s="684"/>
      <c r="BP32" s="684"/>
      <c r="BQ32" s="703"/>
      <c r="BR32" s="714">
        <v>99.1</v>
      </c>
      <c r="BS32" s="684"/>
      <c r="BT32" s="684"/>
      <c r="BU32" s="684"/>
      <c r="BV32" s="684"/>
      <c r="BW32" s="684"/>
      <c r="BX32" s="663">
        <v>97.9</v>
      </c>
      <c r="BY32" s="684"/>
      <c r="BZ32" s="684"/>
      <c r="CA32" s="684"/>
      <c r="CB32" s="703"/>
      <c r="CD32" s="699"/>
      <c r="CE32" s="700"/>
      <c r="CF32" s="654" t="s">
        <v>321</v>
      </c>
      <c r="CG32" s="655"/>
      <c r="CH32" s="655"/>
      <c r="CI32" s="655"/>
      <c r="CJ32" s="655"/>
      <c r="CK32" s="655"/>
      <c r="CL32" s="655"/>
      <c r="CM32" s="655"/>
      <c r="CN32" s="655"/>
      <c r="CO32" s="655"/>
      <c r="CP32" s="655"/>
      <c r="CQ32" s="656"/>
      <c r="CR32" s="657" t="s">
        <v>129</v>
      </c>
      <c r="CS32" s="658"/>
      <c r="CT32" s="658"/>
      <c r="CU32" s="658"/>
      <c r="CV32" s="658"/>
      <c r="CW32" s="658"/>
      <c r="CX32" s="658"/>
      <c r="CY32" s="659"/>
      <c r="CZ32" s="662" t="s">
        <v>129</v>
      </c>
      <c r="DA32" s="686"/>
      <c r="DB32" s="686"/>
      <c r="DC32" s="692"/>
      <c r="DD32" s="666" t="s">
        <v>129</v>
      </c>
      <c r="DE32" s="658"/>
      <c r="DF32" s="658"/>
      <c r="DG32" s="658"/>
      <c r="DH32" s="658"/>
      <c r="DI32" s="658"/>
      <c r="DJ32" s="658"/>
      <c r="DK32" s="659"/>
      <c r="DL32" s="666" t="s">
        <v>129</v>
      </c>
      <c r="DM32" s="658"/>
      <c r="DN32" s="658"/>
      <c r="DO32" s="658"/>
      <c r="DP32" s="658"/>
      <c r="DQ32" s="658"/>
      <c r="DR32" s="658"/>
      <c r="DS32" s="658"/>
      <c r="DT32" s="658"/>
      <c r="DU32" s="658"/>
      <c r="DV32" s="659"/>
      <c r="DW32" s="662" t="s">
        <v>129</v>
      </c>
      <c r="DX32" s="686"/>
      <c r="DY32" s="686"/>
      <c r="DZ32" s="686"/>
      <c r="EA32" s="686"/>
      <c r="EB32" s="686"/>
      <c r="EC32" s="687"/>
    </row>
    <row r="33" spans="2:133" ht="11.25" customHeight="1" x14ac:dyDescent="0.15">
      <c r="B33" s="688" t="s">
        <v>322</v>
      </c>
      <c r="C33" s="689"/>
      <c r="D33" s="689"/>
      <c r="E33" s="689"/>
      <c r="F33" s="689"/>
      <c r="G33" s="689"/>
      <c r="H33" s="689"/>
      <c r="I33" s="689"/>
      <c r="J33" s="689"/>
      <c r="K33" s="689"/>
      <c r="L33" s="689"/>
      <c r="M33" s="689"/>
      <c r="N33" s="689"/>
      <c r="O33" s="689"/>
      <c r="P33" s="689"/>
      <c r="Q33" s="690"/>
      <c r="R33" s="657" t="s">
        <v>129</v>
      </c>
      <c r="S33" s="658"/>
      <c r="T33" s="658"/>
      <c r="U33" s="658"/>
      <c r="V33" s="658"/>
      <c r="W33" s="658"/>
      <c r="X33" s="658"/>
      <c r="Y33" s="659"/>
      <c r="Z33" s="660" t="s">
        <v>129</v>
      </c>
      <c r="AA33" s="660"/>
      <c r="AB33" s="660"/>
      <c r="AC33" s="660"/>
      <c r="AD33" s="661" t="s">
        <v>129</v>
      </c>
      <c r="AE33" s="661"/>
      <c r="AF33" s="661"/>
      <c r="AG33" s="661"/>
      <c r="AH33" s="661"/>
      <c r="AI33" s="661"/>
      <c r="AJ33" s="661"/>
      <c r="AK33" s="661"/>
      <c r="AL33" s="662" t="s">
        <v>129</v>
      </c>
      <c r="AM33" s="663"/>
      <c r="AN33" s="663"/>
      <c r="AO33" s="664"/>
      <c r="AP33" s="709"/>
      <c r="AQ33" s="710"/>
      <c r="AR33" s="710"/>
      <c r="AS33" s="710"/>
      <c r="AT33" s="713"/>
      <c r="AU33" s="354"/>
      <c r="AV33" s="354"/>
      <c r="AW33" s="354"/>
      <c r="AX33" s="675" t="s">
        <v>323</v>
      </c>
      <c r="AY33" s="676"/>
      <c r="AZ33" s="676"/>
      <c r="BA33" s="676"/>
      <c r="BB33" s="676"/>
      <c r="BC33" s="676"/>
      <c r="BD33" s="676"/>
      <c r="BE33" s="676"/>
      <c r="BF33" s="677"/>
      <c r="BG33" s="715">
        <v>99.4</v>
      </c>
      <c r="BH33" s="716"/>
      <c r="BI33" s="716"/>
      <c r="BJ33" s="716"/>
      <c r="BK33" s="716"/>
      <c r="BL33" s="716"/>
      <c r="BM33" s="717">
        <v>98.4</v>
      </c>
      <c r="BN33" s="716"/>
      <c r="BO33" s="716"/>
      <c r="BP33" s="716"/>
      <c r="BQ33" s="718"/>
      <c r="BR33" s="715">
        <v>99.4</v>
      </c>
      <c r="BS33" s="716"/>
      <c r="BT33" s="716"/>
      <c r="BU33" s="716"/>
      <c r="BV33" s="716"/>
      <c r="BW33" s="716"/>
      <c r="BX33" s="717">
        <v>98.2</v>
      </c>
      <c r="BY33" s="716"/>
      <c r="BZ33" s="716"/>
      <c r="CA33" s="716"/>
      <c r="CB33" s="718"/>
      <c r="CD33" s="654" t="s">
        <v>324</v>
      </c>
      <c r="CE33" s="655"/>
      <c r="CF33" s="655"/>
      <c r="CG33" s="655"/>
      <c r="CH33" s="655"/>
      <c r="CI33" s="655"/>
      <c r="CJ33" s="655"/>
      <c r="CK33" s="655"/>
      <c r="CL33" s="655"/>
      <c r="CM33" s="655"/>
      <c r="CN33" s="655"/>
      <c r="CO33" s="655"/>
      <c r="CP33" s="655"/>
      <c r="CQ33" s="656"/>
      <c r="CR33" s="657">
        <v>20042566</v>
      </c>
      <c r="CS33" s="684"/>
      <c r="CT33" s="684"/>
      <c r="CU33" s="684"/>
      <c r="CV33" s="684"/>
      <c r="CW33" s="684"/>
      <c r="CX33" s="684"/>
      <c r="CY33" s="685"/>
      <c r="CZ33" s="662">
        <v>43.4</v>
      </c>
      <c r="DA33" s="686"/>
      <c r="DB33" s="686"/>
      <c r="DC33" s="692"/>
      <c r="DD33" s="666">
        <v>15381605</v>
      </c>
      <c r="DE33" s="684"/>
      <c r="DF33" s="684"/>
      <c r="DG33" s="684"/>
      <c r="DH33" s="684"/>
      <c r="DI33" s="684"/>
      <c r="DJ33" s="684"/>
      <c r="DK33" s="685"/>
      <c r="DL33" s="666">
        <v>10579745</v>
      </c>
      <c r="DM33" s="684"/>
      <c r="DN33" s="684"/>
      <c r="DO33" s="684"/>
      <c r="DP33" s="684"/>
      <c r="DQ33" s="684"/>
      <c r="DR33" s="684"/>
      <c r="DS33" s="684"/>
      <c r="DT33" s="684"/>
      <c r="DU33" s="684"/>
      <c r="DV33" s="685"/>
      <c r="DW33" s="662">
        <v>41.3</v>
      </c>
      <c r="DX33" s="686"/>
      <c r="DY33" s="686"/>
      <c r="DZ33" s="686"/>
      <c r="EA33" s="686"/>
      <c r="EB33" s="686"/>
      <c r="EC33" s="687"/>
    </row>
    <row r="34" spans="2:133" ht="11.25" customHeight="1" x14ac:dyDescent="0.15">
      <c r="B34" s="654" t="s">
        <v>325</v>
      </c>
      <c r="C34" s="655"/>
      <c r="D34" s="655"/>
      <c r="E34" s="655"/>
      <c r="F34" s="655"/>
      <c r="G34" s="655"/>
      <c r="H34" s="655"/>
      <c r="I34" s="655"/>
      <c r="J34" s="655"/>
      <c r="K34" s="655"/>
      <c r="L34" s="655"/>
      <c r="M34" s="655"/>
      <c r="N34" s="655"/>
      <c r="O34" s="655"/>
      <c r="P34" s="655"/>
      <c r="Q34" s="656"/>
      <c r="R34" s="657">
        <v>2987053</v>
      </c>
      <c r="S34" s="658"/>
      <c r="T34" s="658"/>
      <c r="U34" s="658"/>
      <c r="V34" s="658"/>
      <c r="W34" s="658"/>
      <c r="X34" s="658"/>
      <c r="Y34" s="659"/>
      <c r="Z34" s="660">
        <v>6.1</v>
      </c>
      <c r="AA34" s="660"/>
      <c r="AB34" s="660"/>
      <c r="AC34" s="660"/>
      <c r="AD34" s="661" t="s">
        <v>129</v>
      </c>
      <c r="AE34" s="661"/>
      <c r="AF34" s="661"/>
      <c r="AG34" s="661"/>
      <c r="AH34" s="661"/>
      <c r="AI34" s="661"/>
      <c r="AJ34" s="661"/>
      <c r="AK34" s="661"/>
      <c r="AL34" s="662" t="s">
        <v>129</v>
      </c>
      <c r="AM34" s="663"/>
      <c r="AN34" s="663"/>
      <c r="AO34" s="664"/>
      <c r="AP34" s="355"/>
      <c r="AQ34" s="356"/>
      <c r="AS34" s="353"/>
      <c r="AT34" s="353"/>
      <c r="AU34" s="353"/>
      <c r="AV34" s="353"/>
      <c r="AW34" s="353"/>
      <c r="AX34" s="353"/>
      <c r="AY34" s="353"/>
      <c r="AZ34" s="353"/>
      <c r="BA34" s="353"/>
      <c r="BB34" s="353"/>
      <c r="BC34" s="353"/>
      <c r="BD34" s="353"/>
      <c r="BE34" s="353"/>
      <c r="BF34" s="353"/>
      <c r="BG34" s="356"/>
      <c r="BH34" s="356"/>
      <c r="BI34" s="356"/>
      <c r="BJ34" s="356"/>
      <c r="BK34" s="356"/>
      <c r="BL34" s="356"/>
      <c r="BM34" s="356"/>
      <c r="BN34" s="356"/>
      <c r="BO34" s="356"/>
      <c r="BP34" s="356"/>
      <c r="BQ34" s="356"/>
      <c r="BR34" s="356"/>
      <c r="BS34" s="356"/>
      <c r="BT34" s="356"/>
      <c r="BU34" s="356"/>
      <c r="BV34" s="356"/>
      <c r="BW34" s="356"/>
      <c r="BX34" s="356"/>
      <c r="BY34" s="356"/>
      <c r="BZ34" s="356"/>
      <c r="CA34" s="356"/>
      <c r="CB34" s="356"/>
      <c r="CD34" s="654" t="s">
        <v>326</v>
      </c>
      <c r="CE34" s="655"/>
      <c r="CF34" s="655"/>
      <c r="CG34" s="655"/>
      <c r="CH34" s="655"/>
      <c r="CI34" s="655"/>
      <c r="CJ34" s="655"/>
      <c r="CK34" s="655"/>
      <c r="CL34" s="655"/>
      <c r="CM34" s="655"/>
      <c r="CN34" s="655"/>
      <c r="CO34" s="655"/>
      <c r="CP34" s="655"/>
      <c r="CQ34" s="656"/>
      <c r="CR34" s="657">
        <v>7096887</v>
      </c>
      <c r="CS34" s="658"/>
      <c r="CT34" s="658"/>
      <c r="CU34" s="658"/>
      <c r="CV34" s="658"/>
      <c r="CW34" s="658"/>
      <c r="CX34" s="658"/>
      <c r="CY34" s="659"/>
      <c r="CZ34" s="662">
        <v>15.4</v>
      </c>
      <c r="DA34" s="686"/>
      <c r="DB34" s="686"/>
      <c r="DC34" s="692"/>
      <c r="DD34" s="666">
        <v>4812126</v>
      </c>
      <c r="DE34" s="658"/>
      <c r="DF34" s="658"/>
      <c r="DG34" s="658"/>
      <c r="DH34" s="658"/>
      <c r="DI34" s="658"/>
      <c r="DJ34" s="658"/>
      <c r="DK34" s="659"/>
      <c r="DL34" s="666">
        <v>4501830</v>
      </c>
      <c r="DM34" s="658"/>
      <c r="DN34" s="658"/>
      <c r="DO34" s="658"/>
      <c r="DP34" s="658"/>
      <c r="DQ34" s="658"/>
      <c r="DR34" s="658"/>
      <c r="DS34" s="658"/>
      <c r="DT34" s="658"/>
      <c r="DU34" s="658"/>
      <c r="DV34" s="659"/>
      <c r="DW34" s="662">
        <v>17.600000000000001</v>
      </c>
      <c r="DX34" s="686"/>
      <c r="DY34" s="686"/>
      <c r="DZ34" s="686"/>
      <c r="EA34" s="686"/>
      <c r="EB34" s="686"/>
      <c r="EC34" s="687"/>
    </row>
    <row r="35" spans="2:133" ht="11.25" customHeight="1" x14ac:dyDescent="0.15">
      <c r="B35" s="654" t="s">
        <v>327</v>
      </c>
      <c r="C35" s="655"/>
      <c r="D35" s="655"/>
      <c r="E35" s="655"/>
      <c r="F35" s="655"/>
      <c r="G35" s="655"/>
      <c r="H35" s="655"/>
      <c r="I35" s="655"/>
      <c r="J35" s="655"/>
      <c r="K35" s="655"/>
      <c r="L35" s="655"/>
      <c r="M35" s="655"/>
      <c r="N35" s="655"/>
      <c r="O35" s="655"/>
      <c r="P35" s="655"/>
      <c r="Q35" s="656"/>
      <c r="R35" s="657">
        <v>179953</v>
      </c>
      <c r="S35" s="658"/>
      <c r="T35" s="658"/>
      <c r="U35" s="658"/>
      <c r="V35" s="658"/>
      <c r="W35" s="658"/>
      <c r="X35" s="658"/>
      <c r="Y35" s="659"/>
      <c r="Z35" s="660">
        <v>0.4</v>
      </c>
      <c r="AA35" s="660"/>
      <c r="AB35" s="660"/>
      <c r="AC35" s="660"/>
      <c r="AD35" s="661">
        <v>61521</v>
      </c>
      <c r="AE35" s="661"/>
      <c r="AF35" s="661"/>
      <c r="AG35" s="661"/>
      <c r="AH35" s="661"/>
      <c r="AI35" s="661"/>
      <c r="AJ35" s="661"/>
      <c r="AK35" s="661"/>
      <c r="AL35" s="662">
        <v>0.2</v>
      </c>
      <c r="AM35" s="663"/>
      <c r="AN35" s="663"/>
      <c r="AO35" s="664"/>
      <c r="AP35" s="357"/>
      <c r="AQ35" s="639" t="s">
        <v>328</v>
      </c>
      <c r="AR35" s="640"/>
      <c r="AS35" s="640"/>
      <c r="AT35" s="640"/>
      <c r="AU35" s="640"/>
      <c r="AV35" s="640"/>
      <c r="AW35" s="640"/>
      <c r="AX35" s="640"/>
      <c r="AY35" s="640"/>
      <c r="AZ35" s="640"/>
      <c r="BA35" s="640"/>
      <c r="BB35" s="640"/>
      <c r="BC35" s="640"/>
      <c r="BD35" s="640"/>
      <c r="BE35" s="640"/>
      <c r="BF35" s="641"/>
      <c r="BG35" s="639" t="s">
        <v>329</v>
      </c>
      <c r="BH35" s="640"/>
      <c r="BI35" s="640"/>
      <c r="BJ35" s="640"/>
      <c r="BK35" s="640"/>
      <c r="BL35" s="640"/>
      <c r="BM35" s="640"/>
      <c r="BN35" s="640"/>
      <c r="BO35" s="640"/>
      <c r="BP35" s="640"/>
      <c r="BQ35" s="640"/>
      <c r="BR35" s="640"/>
      <c r="BS35" s="640"/>
      <c r="BT35" s="640"/>
      <c r="BU35" s="640"/>
      <c r="BV35" s="640"/>
      <c r="BW35" s="640"/>
      <c r="BX35" s="640"/>
      <c r="BY35" s="640"/>
      <c r="BZ35" s="640"/>
      <c r="CA35" s="640"/>
      <c r="CB35" s="641"/>
      <c r="CD35" s="654" t="s">
        <v>330</v>
      </c>
      <c r="CE35" s="655"/>
      <c r="CF35" s="655"/>
      <c r="CG35" s="655"/>
      <c r="CH35" s="655"/>
      <c r="CI35" s="655"/>
      <c r="CJ35" s="655"/>
      <c r="CK35" s="655"/>
      <c r="CL35" s="655"/>
      <c r="CM35" s="655"/>
      <c r="CN35" s="655"/>
      <c r="CO35" s="655"/>
      <c r="CP35" s="655"/>
      <c r="CQ35" s="656"/>
      <c r="CR35" s="657">
        <v>675289</v>
      </c>
      <c r="CS35" s="684"/>
      <c r="CT35" s="684"/>
      <c r="CU35" s="684"/>
      <c r="CV35" s="684"/>
      <c r="CW35" s="684"/>
      <c r="CX35" s="684"/>
      <c r="CY35" s="685"/>
      <c r="CZ35" s="662">
        <v>1.5</v>
      </c>
      <c r="DA35" s="686"/>
      <c r="DB35" s="686"/>
      <c r="DC35" s="692"/>
      <c r="DD35" s="666">
        <v>556326</v>
      </c>
      <c r="DE35" s="684"/>
      <c r="DF35" s="684"/>
      <c r="DG35" s="684"/>
      <c r="DH35" s="684"/>
      <c r="DI35" s="684"/>
      <c r="DJ35" s="684"/>
      <c r="DK35" s="685"/>
      <c r="DL35" s="666">
        <v>498904</v>
      </c>
      <c r="DM35" s="684"/>
      <c r="DN35" s="684"/>
      <c r="DO35" s="684"/>
      <c r="DP35" s="684"/>
      <c r="DQ35" s="684"/>
      <c r="DR35" s="684"/>
      <c r="DS35" s="684"/>
      <c r="DT35" s="684"/>
      <c r="DU35" s="684"/>
      <c r="DV35" s="685"/>
      <c r="DW35" s="662">
        <v>1.9</v>
      </c>
      <c r="DX35" s="686"/>
      <c r="DY35" s="686"/>
      <c r="DZ35" s="686"/>
      <c r="EA35" s="686"/>
      <c r="EB35" s="686"/>
      <c r="EC35" s="687"/>
    </row>
    <row r="36" spans="2:133" ht="11.25" customHeight="1" x14ac:dyDescent="0.15">
      <c r="B36" s="654" t="s">
        <v>331</v>
      </c>
      <c r="C36" s="655"/>
      <c r="D36" s="655"/>
      <c r="E36" s="655"/>
      <c r="F36" s="655"/>
      <c r="G36" s="655"/>
      <c r="H36" s="655"/>
      <c r="I36" s="655"/>
      <c r="J36" s="655"/>
      <c r="K36" s="655"/>
      <c r="L36" s="655"/>
      <c r="M36" s="655"/>
      <c r="N36" s="655"/>
      <c r="O36" s="655"/>
      <c r="P36" s="655"/>
      <c r="Q36" s="656"/>
      <c r="R36" s="657">
        <v>544081</v>
      </c>
      <c r="S36" s="658"/>
      <c r="T36" s="658"/>
      <c r="U36" s="658"/>
      <c r="V36" s="658"/>
      <c r="W36" s="658"/>
      <c r="X36" s="658"/>
      <c r="Y36" s="659"/>
      <c r="Z36" s="660">
        <v>1.1000000000000001</v>
      </c>
      <c r="AA36" s="660"/>
      <c r="AB36" s="660"/>
      <c r="AC36" s="660"/>
      <c r="AD36" s="661" t="s">
        <v>129</v>
      </c>
      <c r="AE36" s="661"/>
      <c r="AF36" s="661"/>
      <c r="AG36" s="661"/>
      <c r="AH36" s="661"/>
      <c r="AI36" s="661"/>
      <c r="AJ36" s="661"/>
      <c r="AK36" s="661"/>
      <c r="AL36" s="662" t="s">
        <v>129</v>
      </c>
      <c r="AM36" s="663"/>
      <c r="AN36" s="663"/>
      <c r="AO36" s="664"/>
      <c r="AP36" s="357"/>
      <c r="AQ36" s="719" t="s">
        <v>332</v>
      </c>
      <c r="AR36" s="720"/>
      <c r="AS36" s="720"/>
      <c r="AT36" s="720"/>
      <c r="AU36" s="720"/>
      <c r="AV36" s="720"/>
      <c r="AW36" s="720"/>
      <c r="AX36" s="720"/>
      <c r="AY36" s="721"/>
      <c r="AZ36" s="646">
        <v>5977958</v>
      </c>
      <c r="BA36" s="647"/>
      <c r="BB36" s="647"/>
      <c r="BC36" s="647"/>
      <c r="BD36" s="647"/>
      <c r="BE36" s="647"/>
      <c r="BF36" s="722"/>
      <c r="BG36" s="643" t="s">
        <v>333</v>
      </c>
      <c r="BH36" s="644"/>
      <c r="BI36" s="644"/>
      <c r="BJ36" s="644"/>
      <c r="BK36" s="644"/>
      <c r="BL36" s="644"/>
      <c r="BM36" s="644"/>
      <c r="BN36" s="644"/>
      <c r="BO36" s="644"/>
      <c r="BP36" s="644"/>
      <c r="BQ36" s="644"/>
      <c r="BR36" s="644"/>
      <c r="BS36" s="644"/>
      <c r="BT36" s="644"/>
      <c r="BU36" s="645"/>
      <c r="BV36" s="646">
        <v>703266</v>
      </c>
      <c r="BW36" s="647"/>
      <c r="BX36" s="647"/>
      <c r="BY36" s="647"/>
      <c r="BZ36" s="647"/>
      <c r="CA36" s="647"/>
      <c r="CB36" s="722"/>
      <c r="CD36" s="654" t="s">
        <v>334</v>
      </c>
      <c r="CE36" s="655"/>
      <c r="CF36" s="655"/>
      <c r="CG36" s="655"/>
      <c r="CH36" s="655"/>
      <c r="CI36" s="655"/>
      <c r="CJ36" s="655"/>
      <c r="CK36" s="655"/>
      <c r="CL36" s="655"/>
      <c r="CM36" s="655"/>
      <c r="CN36" s="655"/>
      <c r="CO36" s="655"/>
      <c r="CP36" s="655"/>
      <c r="CQ36" s="656"/>
      <c r="CR36" s="657">
        <v>4906789</v>
      </c>
      <c r="CS36" s="658"/>
      <c r="CT36" s="658"/>
      <c r="CU36" s="658"/>
      <c r="CV36" s="658"/>
      <c r="CW36" s="658"/>
      <c r="CX36" s="658"/>
      <c r="CY36" s="659"/>
      <c r="CZ36" s="662">
        <v>10.6</v>
      </c>
      <c r="DA36" s="686"/>
      <c r="DB36" s="686"/>
      <c r="DC36" s="692"/>
      <c r="DD36" s="666">
        <v>4010801</v>
      </c>
      <c r="DE36" s="658"/>
      <c r="DF36" s="658"/>
      <c r="DG36" s="658"/>
      <c r="DH36" s="658"/>
      <c r="DI36" s="658"/>
      <c r="DJ36" s="658"/>
      <c r="DK36" s="659"/>
      <c r="DL36" s="666">
        <v>2017676</v>
      </c>
      <c r="DM36" s="658"/>
      <c r="DN36" s="658"/>
      <c r="DO36" s="658"/>
      <c r="DP36" s="658"/>
      <c r="DQ36" s="658"/>
      <c r="DR36" s="658"/>
      <c r="DS36" s="658"/>
      <c r="DT36" s="658"/>
      <c r="DU36" s="658"/>
      <c r="DV36" s="659"/>
      <c r="DW36" s="662">
        <v>7.9</v>
      </c>
      <c r="DX36" s="686"/>
      <c r="DY36" s="686"/>
      <c r="DZ36" s="686"/>
      <c r="EA36" s="686"/>
      <c r="EB36" s="686"/>
      <c r="EC36" s="687"/>
    </row>
    <row r="37" spans="2:133" ht="11.25" customHeight="1" x14ac:dyDescent="0.15">
      <c r="B37" s="654" t="s">
        <v>335</v>
      </c>
      <c r="C37" s="655"/>
      <c r="D37" s="655"/>
      <c r="E37" s="655"/>
      <c r="F37" s="655"/>
      <c r="G37" s="655"/>
      <c r="H37" s="655"/>
      <c r="I37" s="655"/>
      <c r="J37" s="655"/>
      <c r="K37" s="655"/>
      <c r="L37" s="655"/>
      <c r="M37" s="655"/>
      <c r="N37" s="655"/>
      <c r="O37" s="655"/>
      <c r="P37" s="655"/>
      <c r="Q37" s="656"/>
      <c r="R37" s="657">
        <v>1334441</v>
      </c>
      <c r="S37" s="658"/>
      <c r="T37" s="658"/>
      <c r="U37" s="658"/>
      <c r="V37" s="658"/>
      <c r="W37" s="658"/>
      <c r="X37" s="658"/>
      <c r="Y37" s="659"/>
      <c r="Z37" s="660">
        <v>2.7</v>
      </c>
      <c r="AA37" s="660"/>
      <c r="AB37" s="660"/>
      <c r="AC37" s="660"/>
      <c r="AD37" s="661" t="s">
        <v>129</v>
      </c>
      <c r="AE37" s="661"/>
      <c r="AF37" s="661"/>
      <c r="AG37" s="661"/>
      <c r="AH37" s="661"/>
      <c r="AI37" s="661"/>
      <c r="AJ37" s="661"/>
      <c r="AK37" s="661"/>
      <c r="AL37" s="662" t="s">
        <v>129</v>
      </c>
      <c r="AM37" s="663"/>
      <c r="AN37" s="663"/>
      <c r="AO37" s="664"/>
      <c r="AQ37" s="723" t="s">
        <v>336</v>
      </c>
      <c r="AR37" s="724"/>
      <c r="AS37" s="724"/>
      <c r="AT37" s="724"/>
      <c r="AU37" s="724"/>
      <c r="AV37" s="724"/>
      <c r="AW37" s="724"/>
      <c r="AX37" s="724"/>
      <c r="AY37" s="725"/>
      <c r="AZ37" s="657">
        <v>868746</v>
      </c>
      <c r="BA37" s="658"/>
      <c r="BB37" s="658"/>
      <c r="BC37" s="658"/>
      <c r="BD37" s="684"/>
      <c r="BE37" s="684"/>
      <c r="BF37" s="703"/>
      <c r="BG37" s="654" t="s">
        <v>337</v>
      </c>
      <c r="BH37" s="655"/>
      <c r="BI37" s="655"/>
      <c r="BJ37" s="655"/>
      <c r="BK37" s="655"/>
      <c r="BL37" s="655"/>
      <c r="BM37" s="655"/>
      <c r="BN37" s="655"/>
      <c r="BO37" s="655"/>
      <c r="BP37" s="655"/>
      <c r="BQ37" s="655"/>
      <c r="BR37" s="655"/>
      <c r="BS37" s="655"/>
      <c r="BT37" s="655"/>
      <c r="BU37" s="656"/>
      <c r="BV37" s="657">
        <v>614573</v>
      </c>
      <c r="BW37" s="658"/>
      <c r="BX37" s="658"/>
      <c r="BY37" s="658"/>
      <c r="BZ37" s="658"/>
      <c r="CA37" s="658"/>
      <c r="CB37" s="667"/>
      <c r="CD37" s="654" t="s">
        <v>338</v>
      </c>
      <c r="CE37" s="655"/>
      <c r="CF37" s="655"/>
      <c r="CG37" s="655"/>
      <c r="CH37" s="655"/>
      <c r="CI37" s="655"/>
      <c r="CJ37" s="655"/>
      <c r="CK37" s="655"/>
      <c r="CL37" s="655"/>
      <c r="CM37" s="655"/>
      <c r="CN37" s="655"/>
      <c r="CO37" s="655"/>
      <c r="CP37" s="655"/>
      <c r="CQ37" s="656"/>
      <c r="CR37" s="657">
        <v>675763</v>
      </c>
      <c r="CS37" s="684"/>
      <c r="CT37" s="684"/>
      <c r="CU37" s="684"/>
      <c r="CV37" s="684"/>
      <c r="CW37" s="684"/>
      <c r="CX37" s="684"/>
      <c r="CY37" s="685"/>
      <c r="CZ37" s="662">
        <v>1.5</v>
      </c>
      <c r="DA37" s="686"/>
      <c r="DB37" s="686"/>
      <c r="DC37" s="692"/>
      <c r="DD37" s="666">
        <v>529763</v>
      </c>
      <c r="DE37" s="684"/>
      <c r="DF37" s="684"/>
      <c r="DG37" s="684"/>
      <c r="DH37" s="684"/>
      <c r="DI37" s="684"/>
      <c r="DJ37" s="684"/>
      <c r="DK37" s="685"/>
      <c r="DL37" s="666">
        <v>387939</v>
      </c>
      <c r="DM37" s="684"/>
      <c r="DN37" s="684"/>
      <c r="DO37" s="684"/>
      <c r="DP37" s="684"/>
      <c r="DQ37" s="684"/>
      <c r="DR37" s="684"/>
      <c r="DS37" s="684"/>
      <c r="DT37" s="684"/>
      <c r="DU37" s="684"/>
      <c r="DV37" s="685"/>
      <c r="DW37" s="662">
        <v>1.5</v>
      </c>
      <c r="DX37" s="686"/>
      <c r="DY37" s="686"/>
      <c r="DZ37" s="686"/>
      <c r="EA37" s="686"/>
      <c r="EB37" s="686"/>
      <c r="EC37" s="687"/>
    </row>
    <row r="38" spans="2:133" ht="11.25" customHeight="1" x14ac:dyDescent="0.15">
      <c r="B38" s="654" t="s">
        <v>339</v>
      </c>
      <c r="C38" s="655"/>
      <c r="D38" s="655"/>
      <c r="E38" s="655"/>
      <c r="F38" s="655"/>
      <c r="G38" s="655"/>
      <c r="H38" s="655"/>
      <c r="I38" s="655"/>
      <c r="J38" s="655"/>
      <c r="K38" s="655"/>
      <c r="L38" s="655"/>
      <c r="M38" s="655"/>
      <c r="N38" s="655"/>
      <c r="O38" s="655"/>
      <c r="P38" s="655"/>
      <c r="Q38" s="656"/>
      <c r="R38" s="657">
        <v>2979678</v>
      </c>
      <c r="S38" s="658"/>
      <c r="T38" s="658"/>
      <c r="U38" s="658"/>
      <c r="V38" s="658"/>
      <c r="W38" s="658"/>
      <c r="X38" s="658"/>
      <c r="Y38" s="659"/>
      <c r="Z38" s="660">
        <v>6.1</v>
      </c>
      <c r="AA38" s="660"/>
      <c r="AB38" s="660"/>
      <c r="AC38" s="660"/>
      <c r="AD38" s="661" t="s">
        <v>129</v>
      </c>
      <c r="AE38" s="661"/>
      <c r="AF38" s="661"/>
      <c r="AG38" s="661"/>
      <c r="AH38" s="661"/>
      <c r="AI38" s="661"/>
      <c r="AJ38" s="661"/>
      <c r="AK38" s="661"/>
      <c r="AL38" s="662" t="s">
        <v>129</v>
      </c>
      <c r="AM38" s="663"/>
      <c r="AN38" s="663"/>
      <c r="AO38" s="664"/>
      <c r="AQ38" s="723" t="s">
        <v>340</v>
      </c>
      <c r="AR38" s="724"/>
      <c r="AS38" s="724"/>
      <c r="AT38" s="724"/>
      <c r="AU38" s="724"/>
      <c r="AV38" s="724"/>
      <c r="AW38" s="724"/>
      <c r="AX38" s="724"/>
      <c r="AY38" s="725"/>
      <c r="AZ38" s="657">
        <v>742000</v>
      </c>
      <c r="BA38" s="658"/>
      <c r="BB38" s="658"/>
      <c r="BC38" s="658"/>
      <c r="BD38" s="684"/>
      <c r="BE38" s="684"/>
      <c r="BF38" s="703"/>
      <c r="BG38" s="654" t="s">
        <v>341</v>
      </c>
      <c r="BH38" s="655"/>
      <c r="BI38" s="655"/>
      <c r="BJ38" s="655"/>
      <c r="BK38" s="655"/>
      <c r="BL38" s="655"/>
      <c r="BM38" s="655"/>
      <c r="BN38" s="655"/>
      <c r="BO38" s="655"/>
      <c r="BP38" s="655"/>
      <c r="BQ38" s="655"/>
      <c r="BR38" s="655"/>
      <c r="BS38" s="655"/>
      <c r="BT38" s="655"/>
      <c r="BU38" s="656"/>
      <c r="BV38" s="657">
        <v>15478</v>
      </c>
      <c r="BW38" s="658"/>
      <c r="BX38" s="658"/>
      <c r="BY38" s="658"/>
      <c r="BZ38" s="658"/>
      <c r="CA38" s="658"/>
      <c r="CB38" s="667"/>
      <c r="CD38" s="654" t="s">
        <v>342</v>
      </c>
      <c r="CE38" s="655"/>
      <c r="CF38" s="655"/>
      <c r="CG38" s="655"/>
      <c r="CH38" s="655"/>
      <c r="CI38" s="655"/>
      <c r="CJ38" s="655"/>
      <c r="CK38" s="655"/>
      <c r="CL38" s="655"/>
      <c r="CM38" s="655"/>
      <c r="CN38" s="655"/>
      <c r="CO38" s="655"/>
      <c r="CP38" s="655"/>
      <c r="CQ38" s="656"/>
      <c r="CR38" s="657">
        <v>4342623</v>
      </c>
      <c r="CS38" s="658"/>
      <c r="CT38" s="658"/>
      <c r="CU38" s="658"/>
      <c r="CV38" s="658"/>
      <c r="CW38" s="658"/>
      <c r="CX38" s="658"/>
      <c r="CY38" s="659"/>
      <c r="CZ38" s="662">
        <v>9.4</v>
      </c>
      <c r="DA38" s="686"/>
      <c r="DB38" s="686"/>
      <c r="DC38" s="692"/>
      <c r="DD38" s="666">
        <v>3563818</v>
      </c>
      <c r="DE38" s="658"/>
      <c r="DF38" s="658"/>
      <c r="DG38" s="658"/>
      <c r="DH38" s="658"/>
      <c r="DI38" s="658"/>
      <c r="DJ38" s="658"/>
      <c r="DK38" s="659"/>
      <c r="DL38" s="666">
        <v>3561335</v>
      </c>
      <c r="DM38" s="658"/>
      <c r="DN38" s="658"/>
      <c r="DO38" s="658"/>
      <c r="DP38" s="658"/>
      <c r="DQ38" s="658"/>
      <c r="DR38" s="658"/>
      <c r="DS38" s="658"/>
      <c r="DT38" s="658"/>
      <c r="DU38" s="658"/>
      <c r="DV38" s="659"/>
      <c r="DW38" s="662">
        <v>13.9</v>
      </c>
      <c r="DX38" s="686"/>
      <c r="DY38" s="686"/>
      <c r="DZ38" s="686"/>
      <c r="EA38" s="686"/>
      <c r="EB38" s="686"/>
      <c r="EC38" s="687"/>
    </row>
    <row r="39" spans="2:133" ht="11.25" customHeight="1" x14ac:dyDescent="0.15">
      <c r="B39" s="654" t="s">
        <v>343</v>
      </c>
      <c r="C39" s="655"/>
      <c r="D39" s="655"/>
      <c r="E39" s="655"/>
      <c r="F39" s="655"/>
      <c r="G39" s="655"/>
      <c r="H39" s="655"/>
      <c r="I39" s="655"/>
      <c r="J39" s="655"/>
      <c r="K39" s="655"/>
      <c r="L39" s="655"/>
      <c r="M39" s="655"/>
      <c r="N39" s="655"/>
      <c r="O39" s="655"/>
      <c r="P39" s="655"/>
      <c r="Q39" s="656"/>
      <c r="R39" s="657">
        <v>1294405</v>
      </c>
      <c r="S39" s="658"/>
      <c r="T39" s="658"/>
      <c r="U39" s="658"/>
      <c r="V39" s="658"/>
      <c r="W39" s="658"/>
      <c r="X39" s="658"/>
      <c r="Y39" s="659"/>
      <c r="Z39" s="660">
        <v>2.6</v>
      </c>
      <c r="AA39" s="660"/>
      <c r="AB39" s="660"/>
      <c r="AC39" s="660"/>
      <c r="AD39" s="661">
        <v>148028</v>
      </c>
      <c r="AE39" s="661"/>
      <c r="AF39" s="661"/>
      <c r="AG39" s="661"/>
      <c r="AH39" s="661"/>
      <c r="AI39" s="661"/>
      <c r="AJ39" s="661"/>
      <c r="AK39" s="661"/>
      <c r="AL39" s="662">
        <v>0.6</v>
      </c>
      <c r="AM39" s="663"/>
      <c r="AN39" s="663"/>
      <c r="AO39" s="664"/>
      <c r="AQ39" s="723" t="s">
        <v>344</v>
      </c>
      <c r="AR39" s="724"/>
      <c r="AS39" s="724"/>
      <c r="AT39" s="724"/>
      <c r="AU39" s="724"/>
      <c r="AV39" s="724"/>
      <c r="AW39" s="724"/>
      <c r="AX39" s="724"/>
      <c r="AY39" s="725"/>
      <c r="AZ39" s="657">
        <v>24589</v>
      </c>
      <c r="BA39" s="658"/>
      <c r="BB39" s="658"/>
      <c r="BC39" s="658"/>
      <c r="BD39" s="684"/>
      <c r="BE39" s="684"/>
      <c r="BF39" s="703"/>
      <c r="BG39" s="654" t="s">
        <v>345</v>
      </c>
      <c r="BH39" s="655"/>
      <c r="BI39" s="655"/>
      <c r="BJ39" s="655"/>
      <c r="BK39" s="655"/>
      <c r="BL39" s="655"/>
      <c r="BM39" s="655"/>
      <c r="BN39" s="655"/>
      <c r="BO39" s="655"/>
      <c r="BP39" s="655"/>
      <c r="BQ39" s="655"/>
      <c r="BR39" s="655"/>
      <c r="BS39" s="655"/>
      <c r="BT39" s="655"/>
      <c r="BU39" s="656"/>
      <c r="BV39" s="657">
        <v>22843</v>
      </c>
      <c r="BW39" s="658"/>
      <c r="BX39" s="658"/>
      <c r="BY39" s="658"/>
      <c r="BZ39" s="658"/>
      <c r="CA39" s="658"/>
      <c r="CB39" s="667"/>
      <c r="CD39" s="654" t="s">
        <v>346</v>
      </c>
      <c r="CE39" s="655"/>
      <c r="CF39" s="655"/>
      <c r="CG39" s="655"/>
      <c r="CH39" s="655"/>
      <c r="CI39" s="655"/>
      <c r="CJ39" s="655"/>
      <c r="CK39" s="655"/>
      <c r="CL39" s="655"/>
      <c r="CM39" s="655"/>
      <c r="CN39" s="655"/>
      <c r="CO39" s="655"/>
      <c r="CP39" s="655"/>
      <c r="CQ39" s="656"/>
      <c r="CR39" s="657">
        <v>2950978</v>
      </c>
      <c r="CS39" s="684"/>
      <c r="CT39" s="684"/>
      <c r="CU39" s="684"/>
      <c r="CV39" s="684"/>
      <c r="CW39" s="684"/>
      <c r="CX39" s="684"/>
      <c r="CY39" s="685"/>
      <c r="CZ39" s="662">
        <v>6.4</v>
      </c>
      <c r="DA39" s="686"/>
      <c r="DB39" s="686"/>
      <c r="DC39" s="692"/>
      <c r="DD39" s="666">
        <v>2438534</v>
      </c>
      <c r="DE39" s="684"/>
      <c r="DF39" s="684"/>
      <c r="DG39" s="684"/>
      <c r="DH39" s="684"/>
      <c r="DI39" s="684"/>
      <c r="DJ39" s="684"/>
      <c r="DK39" s="685"/>
      <c r="DL39" s="666" t="s">
        <v>129</v>
      </c>
      <c r="DM39" s="684"/>
      <c r="DN39" s="684"/>
      <c r="DO39" s="684"/>
      <c r="DP39" s="684"/>
      <c r="DQ39" s="684"/>
      <c r="DR39" s="684"/>
      <c r="DS39" s="684"/>
      <c r="DT39" s="684"/>
      <c r="DU39" s="684"/>
      <c r="DV39" s="685"/>
      <c r="DW39" s="662" t="s">
        <v>129</v>
      </c>
      <c r="DX39" s="686"/>
      <c r="DY39" s="686"/>
      <c r="DZ39" s="686"/>
      <c r="EA39" s="686"/>
      <c r="EB39" s="686"/>
      <c r="EC39" s="687"/>
    </row>
    <row r="40" spans="2:133" ht="11.25" customHeight="1" x14ac:dyDescent="0.15">
      <c r="B40" s="654" t="s">
        <v>347</v>
      </c>
      <c r="C40" s="655"/>
      <c r="D40" s="655"/>
      <c r="E40" s="655"/>
      <c r="F40" s="655"/>
      <c r="G40" s="655"/>
      <c r="H40" s="655"/>
      <c r="I40" s="655"/>
      <c r="J40" s="655"/>
      <c r="K40" s="655"/>
      <c r="L40" s="655"/>
      <c r="M40" s="655"/>
      <c r="N40" s="655"/>
      <c r="O40" s="655"/>
      <c r="P40" s="655"/>
      <c r="Q40" s="656"/>
      <c r="R40" s="657">
        <v>1173000</v>
      </c>
      <c r="S40" s="658"/>
      <c r="T40" s="658"/>
      <c r="U40" s="658"/>
      <c r="V40" s="658"/>
      <c r="W40" s="658"/>
      <c r="X40" s="658"/>
      <c r="Y40" s="659"/>
      <c r="Z40" s="660">
        <v>2.4</v>
      </c>
      <c r="AA40" s="660"/>
      <c r="AB40" s="660"/>
      <c r="AC40" s="660"/>
      <c r="AD40" s="661" t="s">
        <v>129</v>
      </c>
      <c r="AE40" s="661"/>
      <c r="AF40" s="661"/>
      <c r="AG40" s="661"/>
      <c r="AH40" s="661"/>
      <c r="AI40" s="661"/>
      <c r="AJ40" s="661"/>
      <c r="AK40" s="661"/>
      <c r="AL40" s="662" t="s">
        <v>129</v>
      </c>
      <c r="AM40" s="663"/>
      <c r="AN40" s="663"/>
      <c r="AO40" s="664"/>
      <c r="AQ40" s="723" t="s">
        <v>348</v>
      </c>
      <c r="AR40" s="724"/>
      <c r="AS40" s="724"/>
      <c r="AT40" s="724"/>
      <c r="AU40" s="724"/>
      <c r="AV40" s="724"/>
      <c r="AW40" s="724"/>
      <c r="AX40" s="724"/>
      <c r="AY40" s="725"/>
      <c r="AZ40" s="657" t="s">
        <v>129</v>
      </c>
      <c r="BA40" s="658"/>
      <c r="BB40" s="658"/>
      <c r="BC40" s="658"/>
      <c r="BD40" s="684"/>
      <c r="BE40" s="684"/>
      <c r="BF40" s="703"/>
      <c r="BG40" s="707" t="s">
        <v>349</v>
      </c>
      <c r="BH40" s="708"/>
      <c r="BI40" s="708"/>
      <c r="BJ40" s="708"/>
      <c r="BK40" s="708"/>
      <c r="BL40" s="358"/>
      <c r="BM40" s="655" t="s">
        <v>350</v>
      </c>
      <c r="BN40" s="655"/>
      <c r="BO40" s="655"/>
      <c r="BP40" s="655"/>
      <c r="BQ40" s="655"/>
      <c r="BR40" s="655"/>
      <c r="BS40" s="655"/>
      <c r="BT40" s="655"/>
      <c r="BU40" s="656"/>
      <c r="BV40" s="657">
        <v>99</v>
      </c>
      <c r="BW40" s="658"/>
      <c r="BX40" s="658"/>
      <c r="BY40" s="658"/>
      <c r="BZ40" s="658"/>
      <c r="CA40" s="658"/>
      <c r="CB40" s="667"/>
      <c r="CD40" s="654" t="s">
        <v>351</v>
      </c>
      <c r="CE40" s="655"/>
      <c r="CF40" s="655"/>
      <c r="CG40" s="655"/>
      <c r="CH40" s="655"/>
      <c r="CI40" s="655"/>
      <c r="CJ40" s="655"/>
      <c r="CK40" s="655"/>
      <c r="CL40" s="655"/>
      <c r="CM40" s="655"/>
      <c r="CN40" s="655"/>
      <c r="CO40" s="655"/>
      <c r="CP40" s="655"/>
      <c r="CQ40" s="656"/>
      <c r="CR40" s="657">
        <v>70000</v>
      </c>
      <c r="CS40" s="658"/>
      <c r="CT40" s="658"/>
      <c r="CU40" s="658"/>
      <c r="CV40" s="658"/>
      <c r="CW40" s="658"/>
      <c r="CX40" s="658"/>
      <c r="CY40" s="659"/>
      <c r="CZ40" s="662">
        <v>0.2</v>
      </c>
      <c r="DA40" s="686"/>
      <c r="DB40" s="686"/>
      <c r="DC40" s="692"/>
      <c r="DD40" s="666" t="s">
        <v>129</v>
      </c>
      <c r="DE40" s="658"/>
      <c r="DF40" s="658"/>
      <c r="DG40" s="658"/>
      <c r="DH40" s="658"/>
      <c r="DI40" s="658"/>
      <c r="DJ40" s="658"/>
      <c r="DK40" s="659"/>
      <c r="DL40" s="666" t="s">
        <v>129</v>
      </c>
      <c r="DM40" s="658"/>
      <c r="DN40" s="658"/>
      <c r="DO40" s="658"/>
      <c r="DP40" s="658"/>
      <c r="DQ40" s="658"/>
      <c r="DR40" s="658"/>
      <c r="DS40" s="658"/>
      <c r="DT40" s="658"/>
      <c r="DU40" s="658"/>
      <c r="DV40" s="659"/>
      <c r="DW40" s="662" t="s">
        <v>129</v>
      </c>
      <c r="DX40" s="686"/>
      <c r="DY40" s="686"/>
      <c r="DZ40" s="686"/>
      <c r="EA40" s="686"/>
      <c r="EB40" s="686"/>
      <c r="EC40" s="687"/>
    </row>
    <row r="41" spans="2:133" ht="11.25" customHeight="1" x14ac:dyDescent="0.15">
      <c r="B41" s="654" t="s">
        <v>352</v>
      </c>
      <c r="C41" s="655"/>
      <c r="D41" s="655"/>
      <c r="E41" s="655"/>
      <c r="F41" s="655"/>
      <c r="G41" s="655"/>
      <c r="H41" s="655"/>
      <c r="I41" s="655"/>
      <c r="J41" s="655"/>
      <c r="K41" s="655"/>
      <c r="L41" s="655"/>
      <c r="M41" s="655"/>
      <c r="N41" s="655"/>
      <c r="O41" s="655"/>
      <c r="P41" s="655"/>
      <c r="Q41" s="656"/>
      <c r="R41" s="657" t="s">
        <v>129</v>
      </c>
      <c r="S41" s="658"/>
      <c r="T41" s="658"/>
      <c r="U41" s="658"/>
      <c r="V41" s="658"/>
      <c r="W41" s="658"/>
      <c r="X41" s="658"/>
      <c r="Y41" s="659"/>
      <c r="Z41" s="660" t="s">
        <v>129</v>
      </c>
      <c r="AA41" s="660"/>
      <c r="AB41" s="660"/>
      <c r="AC41" s="660"/>
      <c r="AD41" s="661" t="s">
        <v>129</v>
      </c>
      <c r="AE41" s="661"/>
      <c r="AF41" s="661"/>
      <c r="AG41" s="661"/>
      <c r="AH41" s="661"/>
      <c r="AI41" s="661"/>
      <c r="AJ41" s="661"/>
      <c r="AK41" s="661"/>
      <c r="AL41" s="662" t="s">
        <v>129</v>
      </c>
      <c r="AM41" s="663"/>
      <c r="AN41" s="663"/>
      <c r="AO41" s="664"/>
      <c r="AQ41" s="723" t="s">
        <v>353</v>
      </c>
      <c r="AR41" s="724"/>
      <c r="AS41" s="724"/>
      <c r="AT41" s="724"/>
      <c r="AU41" s="724"/>
      <c r="AV41" s="724"/>
      <c r="AW41" s="724"/>
      <c r="AX41" s="724"/>
      <c r="AY41" s="725"/>
      <c r="AZ41" s="657">
        <v>822615</v>
      </c>
      <c r="BA41" s="658"/>
      <c r="BB41" s="658"/>
      <c r="BC41" s="658"/>
      <c r="BD41" s="684"/>
      <c r="BE41" s="684"/>
      <c r="BF41" s="703"/>
      <c r="BG41" s="707"/>
      <c r="BH41" s="708"/>
      <c r="BI41" s="708"/>
      <c r="BJ41" s="708"/>
      <c r="BK41" s="708"/>
      <c r="BL41" s="358"/>
      <c r="BM41" s="655" t="s">
        <v>354</v>
      </c>
      <c r="BN41" s="655"/>
      <c r="BO41" s="655"/>
      <c r="BP41" s="655"/>
      <c r="BQ41" s="655"/>
      <c r="BR41" s="655"/>
      <c r="BS41" s="655"/>
      <c r="BT41" s="655"/>
      <c r="BU41" s="656"/>
      <c r="BV41" s="657" t="s">
        <v>129</v>
      </c>
      <c r="BW41" s="658"/>
      <c r="BX41" s="658"/>
      <c r="BY41" s="658"/>
      <c r="BZ41" s="658"/>
      <c r="CA41" s="658"/>
      <c r="CB41" s="667"/>
      <c r="CD41" s="654" t="s">
        <v>355</v>
      </c>
      <c r="CE41" s="655"/>
      <c r="CF41" s="655"/>
      <c r="CG41" s="655"/>
      <c r="CH41" s="655"/>
      <c r="CI41" s="655"/>
      <c r="CJ41" s="655"/>
      <c r="CK41" s="655"/>
      <c r="CL41" s="655"/>
      <c r="CM41" s="655"/>
      <c r="CN41" s="655"/>
      <c r="CO41" s="655"/>
      <c r="CP41" s="655"/>
      <c r="CQ41" s="656"/>
      <c r="CR41" s="657" t="s">
        <v>129</v>
      </c>
      <c r="CS41" s="684"/>
      <c r="CT41" s="684"/>
      <c r="CU41" s="684"/>
      <c r="CV41" s="684"/>
      <c r="CW41" s="684"/>
      <c r="CX41" s="684"/>
      <c r="CY41" s="685"/>
      <c r="CZ41" s="662" t="s">
        <v>129</v>
      </c>
      <c r="DA41" s="686"/>
      <c r="DB41" s="686"/>
      <c r="DC41" s="692"/>
      <c r="DD41" s="666" t="s">
        <v>129</v>
      </c>
      <c r="DE41" s="684"/>
      <c r="DF41" s="684"/>
      <c r="DG41" s="684"/>
      <c r="DH41" s="684"/>
      <c r="DI41" s="684"/>
      <c r="DJ41" s="684"/>
      <c r="DK41" s="685"/>
      <c r="DL41" s="732"/>
      <c r="DM41" s="733"/>
      <c r="DN41" s="733"/>
      <c r="DO41" s="733"/>
      <c r="DP41" s="733"/>
      <c r="DQ41" s="733"/>
      <c r="DR41" s="733"/>
      <c r="DS41" s="733"/>
      <c r="DT41" s="733"/>
      <c r="DU41" s="733"/>
      <c r="DV41" s="734"/>
      <c r="DW41" s="726"/>
      <c r="DX41" s="727"/>
      <c r="DY41" s="727"/>
      <c r="DZ41" s="727"/>
      <c r="EA41" s="727"/>
      <c r="EB41" s="727"/>
      <c r="EC41" s="728"/>
    </row>
    <row r="42" spans="2:133" ht="11.25" customHeight="1" x14ac:dyDescent="0.15">
      <c r="B42" s="654" t="s">
        <v>356</v>
      </c>
      <c r="C42" s="655"/>
      <c r="D42" s="655"/>
      <c r="E42" s="655"/>
      <c r="F42" s="655"/>
      <c r="G42" s="655"/>
      <c r="H42" s="655"/>
      <c r="I42" s="655"/>
      <c r="J42" s="655"/>
      <c r="K42" s="655"/>
      <c r="L42" s="655"/>
      <c r="M42" s="655"/>
      <c r="N42" s="655"/>
      <c r="O42" s="655"/>
      <c r="P42" s="655"/>
      <c r="Q42" s="656"/>
      <c r="R42" s="657" t="s">
        <v>129</v>
      </c>
      <c r="S42" s="658"/>
      <c r="T42" s="658"/>
      <c r="U42" s="658"/>
      <c r="V42" s="658"/>
      <c r="W42" s="658"/>
      <c r="X42" s="658"/>
      <c r="Y42" s="659"/>
      <c r="Z42" s="660" t="s">
        <v>129</v>
      </c>
      <c r="AA42" s="660"/>
      <c r="AB42" s="660"/>
      <c r="AC42" s="660"/>
      <c r="AD42" s="661" t="s">
        <v>129</v>
      </c>
      <c r="AE42" s="661"/>
      <c r="AF42" s="661"/>
      <c r="AG42" s="661"/>
      <c r="AH42" s="661"/>
      <c r="AI42" s="661"/>
      <c r="AJ42" s="661"/>
      <c r="AK42" s="661"/>
      <c r="AL42" s="662" t="s">
        <v>129</v>
      </c>
      <c r="AM42" s="663"/>
      <c r="AN42" s="663"/>
      <c r="AO42" s="664"/>
      <c r="AQ42" s="729" t="s">
        <v>357</v>
      </c>
      <c r="AR42" s="730"/>
      <c r="AS42" s="730"/>
      <c r="AT42" s="730"/>
      <c r="AU42" s="730"/>
      <c r="AV42" s="730"/>
      <c r="AW42" s="730"/>
      <c r="AX42" s="730"/>
      <c r="AY42" s="731"/>
      <c r="AZ42" s="735">
        <v>3520008</v>
      </c>
      <c r="BA42" s="736"/>
      <c r="BB42" s="736"/>
      <c r="BC42" s="736"/>
      <c r="BD42" s="716"/>
      <c r="BE42" s="716"/>
      <c r="BF42" s="718"/>
      <c r="BG42" s="709"/>
      <c r="BH42" s="710"/>
      <c r="BI42" s="710"/>
      <c r="BJ42" s="710"/>
      <c r="BK42" s="710"/>
      <c r="BL42" s="359"/>
      <c r="BM42" s="676" t="s">
        <v>358</v>
      </c>
      <c r="BN42" s="676"/>
      <c r="BO42" s="676"/>
      <c r="BP42" s="676"/>
      <c r="BQ42" s="676"/>
      <c r="BR42" s="676"/>
      <c r="BS42" s="676"/>
      <c r="BT42" s="676"/>
      <c r="BU42" s="677"/>
      <c r="BV42" s="735">
        <v>345</v>
      </c>
      <c r="BW42" s="736"/>
      <c r="BX42" s="736"/>
      <c r="BY42" s="736"/>
      <c r="BZ42" s="736"/>
      <c r="CA42" s="736"/>
      <c r="CB42" s="742"/>
      <c r="CD42" s="654" t="s">
        <v>359</v>
      </c>
      <c r="CE42" s="655"/>
      <c r="CF42" s="655"/>
      <c r="CG42" s="655"/>
      <c r="CH42" s="655"/>
      <c r="CI42" s="655"/>
      <c r="CJ42" s="655"/>
      <c r="CK42" s="655"/>
      <c r="CL42" s="655"/>
      <c r="CM42" s="655"/>
      <c r="CN42" s="655"/>
      <c r="CO42" s="655"/>
      <c r="CP42" s="655"/>
      <c r="CQ42" s="656"/>
      <c r="CR42" s="657">
        <v>4176681</v>
      </c>
      <c r="CS42" s="684"/>
      <c r="CT42" s="684"/>
      <c r="CU42" s="684"/>
      <c r="CV42" s="684"/>
      <c r="CW42" s="684"/>
      <c r="CX42" s="684"/>
      <c r="CY42" s="685"/>
      <c r="CZ42" s="662">
        <v>9.1</v>
      </c>
      <c r="DA42" s="686"/>
      <c r="DB42" s="686"/>
      <c r="DC42" s="692"/>
      <c r="DD42" s="666">
        <v>1829674</v>
      </c>
      <c r="DE42" s="684"/>
      <c r="DF42" s="684"/>
      <c r="DG42" s="684"/>
      <c r="DH42" s="684"/>
      <c r="DI42" s="684"/>
      <c r="DJ42" s="684"/>
      <c r="DK42" s="685"/>
      <c r="DL42" s="732"/>
      <c r="DM42" s="733"/>
      <c r="DN42" s="733"/>
      <c r="DO42" s="733"/>
      <c r="DP42" s="733"/>
      <c r="DQ42" s="733"/>
      <c r="DR42" s="733"/>
      <c r="DS42" s="733"/>
      <c r="DT42" s="733"/>
      <c r="DU42" s="733"/>
      <c r="DV42" s="734"/>
      <c r="DW42" s="726"/>
      <c r="DX42" s="727"/>
      <c r="DY42" s="727"/>
      <c r="DZ42" s="727"/>
      <c r="EA42" s="727"/>
      <c r="EB42" s="727"/>
      <c r="EC42" s="728"/>
    </row>
    <row r="43" spans="2:133" ht="11.25" customHeight="1" x14ac:dyDescent="0.15">
      <c r="B43" s="654" t="s">
        <v>360</v>
      </c>
      <c r="C43" s="655"/>
      <c r="D43" s="655"/>
      <c r="E43" s="655"/>
      <c r="F43" s="655"/>
      <c r="G43" s="655"/>
      <c r="H43" s="655"/>
      <c r="I43" s="655"/>
      <c r="J43" s="655"/>
      <c r="K43" s="655"/>
      <c r="L43" s="655"/>
      <c r="M43" s="655"/>
      <c r="N43" s="655"/>
      <c r="O43" s="655"/>
      <c r="P43" s="655"/>
      <c r="Q43" s="656"/>
      <c r="R43" s="657">
        <v>500000</v>
      </c>
      <c r="S43" s="658"/>
      <c r="T43" s="658"/>
      <c r="U43" s="658"/>
      <c r="V43" s="658"/>
      <c r="W43" s="658"/>
      <c r="X43" s="658"/>
      <c r="Y43" s="659"/>
      <c r="Z43" s="660">
        <v>1</v>
      </c>
      <c r="AA43" s="660"/>
      <c r="AB43" s="660"/>
      <c r="AC43" s="660"/>
      <c r="AD43" s="661" t="s">
        <v>129</v>
      </c>
      <c r="AE43" s="661"/>
      <c r="AF43" s="661"/>
      <c r="AG43" s="661"/>
      <c r="AH43" s="661"/>
      <c r="AI43" s="661"/>
      <c r="AJ43" s="661"/>
      <c r="AK43" s="661"/>
      <c r="AL43" s="662" t="s">
        <v>129</v>
      </c>
      <c r="AM43" s="663"/>
      <c r="AN43" s="663"/>
      <c r="AO43" s="664"/>
      <c r="CD43" s="654" t="s">
        <v>361</v>
      </c>
      <c r="CE43" s="655"/>
      <c r="CF43" s="655"/>
      <c r="CG43" s="655"/>
      <c r="CH43" s="655"/>
      <c r="CI43" s="655"/>
      <c r="CJ43" s="655"/>
      <c r="CK43" s="655"/>
      <c r="CL43" s="655"/>
      <c r="CM43" s="655"/>
      <c r="CN43" s="655"/>
      <c r="CO43" s="655"/>
      <c r="CP43" s="655"/>
      <c r="CQ43" s="656"/>
      <c r="CR43" s="657">
        <v>127694</v>
      </c>
      <c r="CS43" s="684"/>
      <c r="CT43" s="684"/>
      <c r="CU43" s="684"/>
      <c r="CV43" s="684"/>
      <c r="CW43" s="684"/>
      <c r="CX43" s="684"/>
      <c r="CY43" s="685"/>
      <c r="CZ43" s="662">
        <v>0.3</v>
      </c>
      <c r="DA43" s="686"/>
      <c r="DB43" s="686"/>
      <c r="DC43" s="692"/>
      <c r="DD43" s="666">
        <v>127694</v>
      </c>
      <c r="DE43" s="684"/>
      <c r="DF43" s="684"/>
      <c r="DG43" s="684"/>
      <c r="DH43" s="684"/>
      <c r="DI43" s="684"/>
      <c r="DJ43" s="684"/>
      <c r="DK43" s="685"/>
      <c r="DL43" s="732"/>
      <c r="DM43" s="733"/>
      <c r="DN43" s="733"/>
      <c r="DO43" s="733"/>
      <c r="DP43" s="733"/>
      <c r="DQ43" s="733"/>
      <c r="DR43" s="733"/>
      <c r="DS43" s="733"/>
      <c r="DT43" s="733"/>
      <c r="DU43" s="733"/>
      <c r="DV43" s="734"/>
      <c r="DW43" s="726"/>
      <c r="DX43" s="727"/>
      <c r="DY43" s="727"/>
      <c r="DZ43" s="727"/>
      <c r="EA43" s="727"/>
      <c r="EB43" s="727"/>
      <c r="EC43" s="728"/>
    </row>
    <row r="44" spans="2:133" ht="11.25" customHeight="1" x14ac:dyDescent="0.15">
      <c r="B44" s="675" t="s">
        <v>362</v>
      </c>
      <c r="C44" s="676"/>
      <c r="D44" s="676"/>
      <c r="E44" s="676"/>
      <c r="F44" s="676"/>
      <c r="G44" s="676"/>
      <c r="H44" s="676"/>
      <c r="I44" s="676"/>
      <c r="J44" s="676"/>
      <c r="K44" s="676"/>
      <c r="L44" s="676"/>
      <c r="M44" s="676"/>
      <c r="N44" s="676"/>
      <c r="O44" s="676"/>
      <c r="P44" s="676"/>
      <c r="Q44" s="677"/>
      <c r="R44" s="735">
        <v>49027186</v>
      </c>
      <c r="S44" s="736"/>
      <c r="T44" s="736"/>
      <c r="U44" s="736"/>
      <c r="V44" s="736"/>
      <c r="W44" s="736"/>
      <c r="X44" s="736"/>
      <c r="Y44" s="737"/>
      <c r="Z44" s="738">
        <v>100</v>
      </c>
      <c r="AA44" s="738"/>
      <c r="AB44" s="738"/>
      <c r="AC44" s="738"/>
      <c r="AD44" s="739">
        <v>25128891</v>
      </c>
      <c r="AE44" s="739"/>
      <c r="AF44" s="739"/>
      <c r="AG44" s="739"/>
      <c r="AH44" s="739"/>
      <c r="AI44" s="739"/>
      <c r="AJ44" s="739"/>
      <c r="AK44" s="739"/>
      <c r="AL44" s="740">
        <v>100</v>
      </c>
      <c r="AM44" s="717"/>
      <c r="AN44" s="717"/>
      <c r="AO44" s="741"/>
      <c r="CD44" s="695" t="s">
        <v>309</v>
      </c>
      <c r="CE44" s="696"/>
      <c r="CF44" s="654" t="s">
        <v>363</v>
      </c>
      <c r="CG44" s="655"/>
      <c r="CH44" s="655"/>
      <c r="CI44" s="655"/>
      <c r="CJ44" s="655"/>
      <c r="CK44" s="655"/>
      <c r="CL44" s="655"/>
      <c r="CM44" s="655"/>
      <c r="CN44" s="655"/>
      <c r="CO44" s="655"/>
      <c r="CP44" s="655"/>
      <c r="CQ44" s="656"/>
      <c r="CR44" s="657">
        <v>4176681</v>
      </c>
      <c r="CS44" s="658"/>
      <c r="CT44" s="658"/>
      <c r="CU44" s="658"/>
      <c r="CV44" s="658"/>
      <c r="CW44" s="658"/>
      <c r="CX44" s="658"/>
      <c r="CY44" s="659"/>
      <c r="CZ44" s="662">
        <v>9.1</v>
      </c>
      <c r="DA44" s="663"/>
      <c r="DB44" s="663"/>
      <c r="DC44" s="669"/>
      <c r="DD44" s="666">
        <v>1829674</v>
      </c>
      <c r="DE44" s="658"/>
      <c r="DF44" s="658"/>
      <c r="DG44" s="658"/>
      <c r="DH44" s="658"/>
      <c r="DI44" s="658"/>
      <c r="DJ44" s="658"/>
      <c r="DK44" s="659"/>
      <c r="DL44" s="732"/>
      <c r="DM44" s="733"/>
      <c r="DN44" s="733"/>
      <c r="DO44" s="733"/>
      <c r="DP44" s="733"/>
      <c r="DQ44" s="733"/>
      <c r="DR44" s="733"/>
      <c r="DS44" s="733"/>
      <c r="DT44" s="733"/>
      <c r="DU44" s="733"/>
      <c r="DV44" s="734"/>
      <c r="DW44" s="726"/>
      <c r="DX44" s="727"/>
      <c r="DY44" s="727"/>
      <c r="DZ44" s="727"/>
      <c r="EA44" s="727"/>
      <c r="EB44" s="727"/>
      <c r="EC44" s="728"/>
    </row>
    <row r="45" spans="2:133" ht="11.25" customHeight="1" x14ac:dyDescent="0.15">
      <c r="CD45" s="697"/>
      <c r="CE45" s="698"/>
      <c r="CF45" s="654" t="s">
        <v>364</v>
      </c>
      <c r="CG45" s="655"/>
      <c r="CH45" s="655"/>
      <c r="CI45" s="655"/>
      <c r="CJ45" s="655"/>
      <c r="CK45" s="655"/>
      <c r="CL45" s="655"/>
      <c r="CM45" s="655"/>
      <c r="CN45" s="655"/>
      <c r="CO45" s="655"/>
      <c r="CP45" s="655"/>
      <c r="CQ45" s="656"/>
      <c r="CR45" s="657">
        <v>1294408</v>
      </c>
      <c r="CS45" s="684"/>
      <c r="CT45" s="684"/>
      <c r="CU45" s="684"/>
      <c r="CV45" s="684"/>
      <c r="CW45" s="684"/>
      <c r="CX45" s="684"/>
      <c r="CY45" s="685"/>
      <c r="CZ45" s="662">
        <v>2.8</v>
      </c>
      <c r="DA45" s="686"/>
      <c r="DB45" s="686"/>
      <c r="DC45" s="692"/>
      <c r="DD45" s="666">
        <v>189003</v>
      </c>
      <c r="DE45" s="684"/>
      <c r="DF45" s="684"/>
      <c r="DG45" s="684"/>
      <c r="DH45" s="684"/>
      <c r="DI45" s="684"/>
      <c r="DJ45" s="684"/>
      <c r="DK45" s="685"/>
      <c r="DL45" s="732"/>
      <c r="DM45" s="733"/>
      <c r="DN45" s="733"/>
      <c r="DO45" s="733"/>
      <c r="DP45" s="733"/>
      <c r="DQ45" s="733"/>
      <c r="DR45" s="733"/>
      <c r="DS45" s="733"/>
      <c r="DT45" s="733"/>
      <c r="DU45" s="733"/>
      <c r="DV45" s="734"/>
      <c r="DW45" s="726"/>
      <c r="DX45" s="727"/>
      <c r="DY45" s="727"/>
      <c r="DZ45" s="727"/>
      <c r="EA45" s="727"/>
      <c r="EB45" s="727"/>
      <c r="EC45" s="728"/>
    </row>
    <row r="46" spans="2:133" ht="11.25" customHeight="1" x14ac:dyDescent="0.15">
      <c r="B46" s="349" t="s">
        <v>365</v>
      </c>
      <c r="CD46" s="697"/>
      <c r="CE46" s="698"/>
      <c r="CF46" s="654" t="s">
        <v>366</v>
      </c>
      <c r="CG46" s="655"/>
      <c r="CH46" s="655"/>
      <c r="CI46" s="655"/>
      <c r="CJ46" s="655"/>
      <c r="CK46" s="655"/>
      <c r="CL46" s="655"/>
      <c r="CM46" s="655"/>
      <c r="CN46" s="655"/>
      <c r="CO46" s="655"/>
      <c r="CP46" s="655"/>
      <c r="CQ46" s="656"/>
      <c r="CR46" s="657">
        <v>2882273</v>
      </c>
      <c r="CS46" s="658"/>
      <c r="CT46" s="658"/>
      <c r="CU46" s="658"/>
      <c r="CV46" s="658"/>
      <c r="CW46" s="658"/>
      <c r="CX46" s="658"/>
      <c r="CY46" s="659"/>
      <c r="CZ46" s="662">
        <v>6.2</v>
      </c>
      <c r="DA46" s="663"/>
      <c r="DB46" s="663"/>
      <c r="DC46" s="669"/>
      <c r="DD46" s="666">
        <v>1640671</v>
      </c>
      <c r="DE46" s="658"/>
      <c r="DF46" s="658"/>
      <c r="DG46" s="658"/>
      <c r="DH46" s="658"/>
      <c r="DI46" s="658"/>
      <c r="DJ46" s="658"/>
      <c r="DK46" s="659"/>
      <c r="DL46" s="732"/>
      <c r="DM46" s="733"/>
      <c r="DN46" s="733"/>
      <c r="DO46" s="733"/>
      <c r="DP46" s="733"/>
      <c r="DQ46" s="733"/>
      <c r="DR46" s="733"/>
      <c r="DS46" s="733"/>
      <c r="DT46" s="733"/>
      <c r="DU46" s="733"/>
      <c r="DV46" s="734"/>
      <c r="DW46" s="726"/>
      <c r="DX46" s="727"/>
      <c r="DY46" s="727"/>
      <c r="DZ46" s="727"/>
      <c r="EA46" s="727"/>
      <c r="EB46" s="727"/>
      <c r="EC46" s="728"/>
    </row>
    <row r="47" spans="2:133" ht="11.25" customHeight="1" x14ac:dyDescent="0.15">
      <c r="B47" s="753" t="s">
        <v>367</v>
      </c>
      <c r="C47" s="753"/>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c r="AI47" s="753"/>
      <c r="AJ47" s="753"/>
      <c r="AK47" s="753"/>
      <c r="AL47" s="753"/>
      <c r="AM47" s="753"/>
      <c r="AN47" s="753"/>
      <c r="AO47" s="753"/>
      <c r="AP47" s="753"/>
      <c r="AQ47" s="753"/>
      <c r="AR47" s="753"/>
      <c r="AS47" s="753"/>
      <c r="AT47" s="753"/>
      <c r="AU47" s="753"/>
      <c r="AV47" s="753"/>
      <c r="AW47" s="753"/>
      <c r="AX47" s="753"/>
      <c r="AY47" s="753"/>
      <c r="AZ47" s="753"/>
      <c r="BA47" s="753"/>
      <c r="BB47" s="753"/>
      <c r="BC47" s="753"/>
      <c r="BD47" s="753"/>
      <c r="BE47" s="753"/>
      <c r="BF47" s="753"/>
      <c r="BG47" s="753"/>
      <c r="BH47" s="753"/>
      <c r="BI47" s="753"/>
      <c r="BJ47" s="753"/>
      <c r="BK47" s="753"/>
      <c r="BL47" s="753"/>
      <c r="BM47" s="753"/>
      <c r="BN47" s="753"/>
      <c r="BO47" s="753"/>
      <c r="BP47" s="753"/>
      <c r="BQ47" s="753"/>
      <c r="BR47" s="753"/>
      <c r="BS47" s="753"/>
      <c r="BT47" s="753"/>
      <c r="BU47" s="753"/>
      <c r="BV47" s="753"/>
      <c r="BW47" s="753"/>
      <c r="BX47" s="753"/>
      <c r="BY47" s="753"/>
      <c r="BZ47" s="753"/>
      <c r="CA47" s="753"/>
      <c r="CB47" s="753"/>
      <c r="CD47" s="697"/>
      <c r="CE47" s="698"/>
      <c r="CF47" s="654" t="s">
        <v>368</v>
      </c>
      <c r="CG47" s="655"/>
      <c r="CH47" s="655"/>
      <c r="CI47" s="655"/>
      <c r="CJ47" s="655"/>
      <c r="CK47" s="655"/>
      <c r="CL47" s="655"/>
      <c r="CM47" s="655"/>
      <c r="CN47" s="655"/>
      <c r="CO47" s="655"/>
      <c r="CP47" s="655"/>
      <c r="CQ47" s="656"/>
      <c r="CR47" s="657" t="s">
        <v>129</v>
      </c>
      <c r="CS47" s="684"/>
      <c r="CT47" s="684"/>
      <c r="CU47" s="684"/>
      <c r="CV47" s="684"/>
      <c r="CW47" s="684"/>
      <c r="CX47" s="684"/>
      <c r="CY47" s="685"/>
      <c r="CZ47" s="662" t="s">
        <v>129</v>
      </c>
      <c r="DA47" s="686"/>
      <c r="DB47" s="686"/>
      <c r="DC47" s="692"/>
      <c r="DD47" s="666" t="s">
        <v>129</v>
      </c>
      <c r="DE47" s="684"/>
      <c r="DF47" s="684"/>
      <c r="DG47" s="684"/>
      <c r="DH47" s="684"/>
      <c r="DI47" s="684"/>
      <c r="DJ47" s="684"/>
      <c r="DK47" s="685"/>
      <c r="DL47" s="732"/>
      <c r="DM47" s="733"/>
      <c r="DN47" s="733"/>
      <c r="DO47" s="733"/>
      <c r="DP47" s="733"/>
      <c r="DQ47" s="733"/>
      <c r="DR47" s="733"/>
      <c r="DS47" s="733"/>
      <c r="DT47" s="733"/>
      <c r="DU47" s="733"/>
      <c r="DV47" s="734"/>
      <c r="DW47" s="726"/>
      <c r="DX47" s="727"/>
      <c r="DY47" s="727"/>
      <c r="DZ47" s="727"/>
      <c r="EA47" s="727"/>
      <c r="EB47" s="727"/>
      <c r="EC47" s="728"/>
    </row>
    <row r="48" spans="2:133" x14ac:dyDescent="0.15">
      <c r="B48" s="753" t="s">
        <v>369</v>
      </c>
      <c r="C48" s="753"/>
      <c r="D48" s="753"/>
      <c r="E48" s="753"/>
      <c r="F48" s="753"/>
      <c r="G48" s="753"/>
      <c r="H48" s="753"/>
      <c r="I48" s="753"/>
      <c r="J48" s="753"/>
      <c r="K48" s="753"/>
      <c r="L48" s="753"/>
      <c r="M48" s="753"/>
      <c r="N48" s="753"/>
      <c r="O48" s="753"/>
      <c r="P48" s="753"/>
      <c r="Q48" s="753"/>
      <c r="R48" s="753"/>
      <c r="S48" s="753"/>
      <c r="T48" s="753"/>
      <c r="U48" s="753"/>
      <c r="V48" s="753"/>
      <c r="W48" s="753"/>
      <c r="X48" s="753"/>
      <c r="Y48" s="753"/>
      <c r="Z48" s="753"/>
      <c r="AA48" s="753"/>
      <c r="AB48" s="753"/>
      <c r="AC48" s="753"/>
      <c r="AD48" s="753"/>
      <c r="AE48" s="753"/>
      <c r="AF48" s="753"/>
      <c r="AG48" s="753"/>
      <c r="AH48" s="753"/>
      <c r="AI48" s="753"/>
      <c r="AJ48" s="753"/>
      <c r="AK48" s="753"/>
      <c r="AL48" s="753"/>
      <c r="AM48" s="753"/>
      <c r="AN48" s="753"/>
      <c r="AO48" s="753"/>
      <c r="AP48" s="753"/>
      <c r="AQ48" s="753"/>
      <c r="AR48" s="753"/>
      <c r="AS48" s="753"/>
      <c r="AT48" s="753"/>
      <c r="AU48" s="753"/>
      <c r="AV48" s="753"/>
      <c r="AW48" s="753"/>
      <c r="AX48" s="753"/>
      <c r="AY48" s="753"/>
      <c r="AZ48" s="753"/>
      <c r="BA48" s="753"/>
      <c r="BB48" s="753"/>
      <c r="BC48" s="753"/>
      <c r="BD48" s="753"/>
      <c r="BE48" s="753"/>
      <c r="BF48" s="753"/>
      <c r="BG48" s="753"/>
      <c r="BH48" s="753"/>
      <c r="BI48" s="753"/>
      <c r="BJ48" s="753"/>
      <c r="BK48" s="753"/>
      <c r="BL48" s="753"/>
      <c r="BM48" s="753"/>
      <c r="BN48" s="753"/>
      <c r="BO48" s="753"/>
      <c r="BP48" s="753"/>
      <c r="BQ48" s="753"/>
      <c r="BR48" s="753"/>
      <c r="BS48" s="753"/>
      <c r="BT48" s="753"/>
      <c r="BU48" s="753"/>
      <c r="BV48" s="753"/>
      <c r="BW48" s="753"/>
      <c r="BX48" s="753"/>
      <c r="BY48" s="753"/>
      <c r="BZ48" s="753"/>
      <c r="CA48" s="753"/>
      <c r="CB48" s="753"/>
      <c r="CD48" s="699"/>
      <c r="CE48" s="700"/>
      <c r="CF48" s="654" t="s">
        <v>370</v>
      </c>
      <c r="CG48" s="655"/>
      <c r="CH48" s="655"/>
      <c r="CI48" s="655"/>
      <c r="CJ48" s="655"/>
      <c r="CK48" s="655"/>
      <c r="CL48" s="655"/>
      <c r="CM48" s="655"/>
      <c r="CN48" s="655"/>
      <c r="CO48" s="655"/>
      <c r="CP48" s="655"/>
      <c r="CQ48" s="656"/>
      <c r="CR48" s="657" t="s">
        <v>129</v>
      </c>
      <c r="CS48" s="658"/>
      <c r="CT48" s="658"/>
      <c r="CU48" s="658"/>
      <c r="CV48" s="658"/>
      <c r="CW48" s="658"/>
      <c r="CX48" s="658"/>
      <c r="CY48" s="659"/>
      <c r="CZ48" s="662" t="s">
        <v>129</v>
      </c>
      <c r="DA48" s="663"/>
      <c r="DB48" s="663"/>
      <c r="DC48" s="669"/>
      <c r="DD48" s="666" t="s">
        <v>129</v>
      </c>
      <c r="DE48" s="658"/>
      <c r="DF48" s="658"/>
      <c r="DG48" s="658"/>
      <c r="DH48" s="658"/>
      <c r="DI48" s="658"/>
      <c r="DJ48" s="658"/>
      <c r="DK48" s="659"/>
      <c r="DL48" s="732"/>
      <c r="DM48" s="733"/>
      <c r="DN48" s="733"/>
      <c r="DO48" s="733"/>
      <c r="DP48" s="733"/>
      <c r="DQ48" s="733"/>
      <c r="DR48" s="733"/>
      <c r="DS48" s="733"/>
      <c r="DT48" s="733"/>
      <c r="DU48" s="733"/>
      <c r="DV48" s="734"/>
      <c r="DW48" s="726"/>
      <c r="DX48" s="727"/>
      <c r="DY48" s="727"/>
      <c r="DZ48" s="727"/>
      <c r="EA48" s="727"/>
      <c r="EB48" s="727"/>
      <c r="EC48" s="728"/>
    </row>
    <row r="49" spans="2:133" ht="11.25" customHeight="1" x14ac:dyDescent="0.15">
      <c r="B49" s="360"/>
      <c r="CD49" s="675" t="s">
        <v>371</v>
      </c>
      <c r="CE49" s="676"/>
      <c r="CF49" s="676"/>
      <c r="CG49" s="676"/>
      <c r="CH49" s="676"/>
      <c r="CI49" s="676"/>
      <c r="CJ49" s="676"/>
      <c r="CK49" s="676"/>
      <c r="CL49" s="676"/>
      <c r="CM49" s="676"/>
      <c r="CN49" s="676"/>
      <c r="CO49" s="676"/>
      <c r="CP49" s="676"/>
      <c r="CQ49" s="677"/>
      <c r="CR49" s="735">
        <v>46130830</v>
      </c>
      <c r="CS49" s="716"/>
      <c r="CT49" s="716"/>
      <c r="CU49" s="716"/>
      <c r="CV49" s="716"/>
      <c r="CW49" s="716"/>
      <c r="CX49" s="716"/>
      <c r="CY49" s="743"/>
      <c r="CZ49" s="740">
        <v>100</v>
      </c>
      <c r="DA49" s="744"/>
      <c r="DB49" s="744"/>
      <c r="DC49" s="745"/>
      <c r="DD49" s="746">
        <v>28922779</v>
      </c>
      <c r="DE49" s="716"/>
      <c r="DF49" s="716"/>
      <c r="DG49" s="716"/>
      <c r="DH49" s="716"/>
      <c r="DI49" s="716"/>
      <c r="DJ49" s="716"/>
      <c r="DK49" s="743"/>
      <c r="DL49" s="747"/>
      <c r="DM49" s="748"/>
      <c r="DN49" s="748"/>
      <c r="DO49" s="748"/>
      <c r="DP49" s="748"/>
      <c r="DQ49" s="748"/>
      <c r="DR49" s="748"/>
      <c r="DS49" s="748"/>
      <c r="DT49" s="748"/>
      <c r="DU49" s="748"/>
      <c r="DV49" s="749"/>
      <c r="DW49" s="750"/>
      <c r="DX49" s="751"/>
      <c r="DY49" s="751"/>
      <c r="DZ49" s="751"/>
      <c r="EA49" s="751"/>
      <c r="EB49" s="751"/>
      <c r="EC49" s="752"/>
    </row>
    <row r="50" spans="2:133" hidden="1" x14ac:dyDescent="0.15">
      <c r="B50" s="36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13" customWidth="1"/>
    <col min="131" max="131" width="1.625" style="213" customWidth="1"/>
    <col min="132" max="16384" width="9" style="213" hidden="1"/>
  </cols>
  <sheetData>
    <row r="1" spans="1:131" ht="11.25" customHeight="1" thickBot="1" x14ac:dyDescent="0.2">
      <c r="A1" s="209"/>
      <c r="B1" s="209"/>
      <c r="C1" s="209"/>
      <c r="D1" s="209"/>
      <c r="E1" s="209"/>
      <c r="F1" s="209"/>
      <c r="G1" s="209"/>
      <c r="H1" s="209"/>
      <c r="I1" s="209"/>
      <c r="J1" s="209"/>
      <c r="K1" s="209"/>
      <c r="L1" s="209"/>
      <c r="M1" s="209"/>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210"/>
      <c r="DI1" s="210"/>
      <c r="DJ1" s="210"/>
      <c r="DK1" s="210"/>
      <c r="DL1" s="210"/>
      <c r="DM1" s="210"/>
      <c r="DN1" s="210"/>
      <c r="DO1" s="210"/>
      <c r="DP1" s="210"/>
      <c r="DQ1" s="211"/>
      <c r="DR1" s="211"/>
      <c r="DS1" s="211"/>
      <c r="DT1" s="211"/>
      <c r="DU1" s="211"/>
      <c r="DV1" s="211"/>
      <c r="DW1" s="211"/>
      <c r="DX1" s="211"/>
      <c r="DY1" s="211"/>
      <c r="DZ1" s="211"/>
      <c r="EA1" s="212"/>
    </row>
    <row r="2" spans="1:131" ht="26.25" customHeight="1" thickBot="1" x14ac:dyDescent="0.2">
      <c r="A2" s="754" t="s">
        <v>372</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0"/>
      <c r="BK2" s="210"/>
      <c r="BL2" s="210"/>
      <c r="BM2" s="210"/>
      <c r="BN2" s="210"/>
      <c r="BO2" s="210"/>
      <c r="BP2" s="210"/>
      <c r="BQ2" s="210"/>
      <c r="BR2" s="210"/>
      <c r="BS2" s="210"/>
      <c r="BT2" s="210"/>
      <c r="BU2" s="210"/>
      <c r="BV2" s="210"/>
      <c r="BW2" s="210"/>
      <c r="BX2" s="210"/>
      <c r="BY2" s="210"/>
      <c r="BZ2" s="210"/>
      <c r="CA2" s="210"/>
      <c r="CB2" s="210"/>
      <c r="CC2" s="210"/>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755" t="s">
        <v>373</v>
      </c>
      <c r="DK2" s="756"/>
      <c r="DL2" s="756"/>
      <c r="DM2" s="756"/>
      <c r="DN2" s="756"/>
      <c r="DO2" s="757"/>
      <c r="DP2" s="210"/>
      <c r="DQ2" s="755" t="s">
        <v>374</v>
      </c>
      <c r="DR2" s="756"/>
      <c r="DS2" s="756"/>
      <c r="DT2" s="756"/>
      <c r="DU2" s="756"/>
      <c r="DV2" s="756"/>
      <c r="DW2" s="756"/>
      <c r="DX2" s="756"/>
      <c r="DY2" s="756"/>
      <c r="DZ2" s="757"/>
      <c r="EA2" s="212"/>
    </row>
    <row r="3" spans="1:131" ht="11.25" customHeight="1" x14ac:dyDescent="0.15">
      <c r="A3" s="210"/>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210"/>
      <c r="BG3" s="210"/>
      <c r="BH3" s="210"/>
      <c r="BI3" s="210"/>
      <c r="BJ3" s="210"/>
      <c r="BK3" s="210"/>
      <c r="BL3" s="210"/>
      <c r="BM3" s="210"/>
      <c r="BN3" s="210"/>
      <c r="BO3" s="210"/>
      <c r="BP3" s="210"/>
      <c r="BQ3" s="210"/>
      <c r="BR3" s="210"/>
      <c r="BS3" s="210"/>
      <c r="BT3" s="210"/>
      <c r="BU3" s="210"/>
      <c r="BV3" s="210"/>
      <c r="BW3" s="210"/>
      <c r="BX3" s="210"/>
      <c r="BY3" s="210"/>
      <c r="BZ3" s="210"/>
      <c r="CA3" s="210"/>
      <c r="CB3" s="210"/>
      <c r="CC3" s="210"/>
      <c r="CD3" s="210"/>
      <c r="CE3" s="210"/>
      <c r="CF3" s="210"/>
      <c r="CG3" s="210"/>
      <c r="CH3" s="210"/>
      <c r="CI3" s="210"/>
      <c r="CJ3" s="210"/>
      <c r="CK3" s="210"/>
      <c r="CL3" s="210"/>
      <c r="CM3" s="210"/>
      <c r="CN3" s="210"/>
      <c r="CO3" s="210"/>
      <c r="CP3" s="210"/>
      <c r="CQ3" s="210"/>
      <c r="CR3" s="210"/>
      <c r="CS3" s="210"/>
      <c r="CT3" s="210"/>
      <c r="CU3" s="210"/>
      <c r="CV3" s="210"/>
      <c r="CW3" s="210"/>
      <c r="CX3" s="210"/>
      <c r="CY3" s="210"/>
      <c r="CZ3" s="210"/>
      <c r="DA3" s="210"/>
      <c r="DB3" s="210"/>
      <c r="DC3" s="210"/>
      <c r="DD3" s="210"/>
      <c r="DE3" s="210"/>
      <c r="DF3" s="210"/>
      <c r="DG3" s="210"/>
      <c r="DH3" s="210"/>
      <c r="DI3" s="210"/>
      <c r="DJ3" s="210"/>
      <c r="DK3" s="210"/>
      <c r="DL3" s="210"/>
      <c r="DM3" s="210"/>
      <c r="DN3" s="210"/>
      <c r="DO3" s="210"/>
      <c r="DP3" s="210"/>
      <c r="DQ3" s="210"/>
      <c r="DR3" s="210"/>
      <c r="DS3" s="210"/>
      <c r="DT3" s="210"/>
      <c r="DU3" s="210"/>
      <c r="DV3" s="210"/>
      <c r="DW3" s="210"/>
      <c r="DX3" s="210"/>
      <c r="DY3" s="210"/>
      <c r="DZ3" s="210"/>
      <c r="EA3" s="212"/>
    </row>
    <row r="4" spans="1:131" s="217" customFormat="1" ht="26.25" customHeight="1" thickBot="1" x14ac:dyDescent="0.2">
      <c r="A4" s="758" t="s">
        <v>375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14"/>
      <c r="BA4" s="214"/>
      <c r="BB4" s="214"/>
      <c r="BC4" s="214"/>
      <c r="BD4" s="214"/>
      <c r="BE4" s="215"/>
      <c r="BF4" s="215"/>
      <c r="BG4" s="215"/>
      <c r="BH4" s="215"/>
      <c r="BI4" s="215"/>
      <c r="BJ4" s="215"/>
      <c r="BK4" s="215"/>
      <c r="BL4" s="215"/>
      <c r="BM4" s="215"/>
      <c r="BN4" s="215"/>
      <c r="BO4" s="215"/>
      <c r="BP4" s="215"/>
      <c r="BQ4" s="759" t="s">
        <v>376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16"/>
    </row>
    <row r="5" spans="1:131" s="217" customFormat="1" ht="26.25" customHeight="1" x14ac:dyDescent="0.15">
      <c r="A5" s="760" t="s">
        <v>377</v>
      </c>
      <c r="B5" s="761"/>
      <c r="C5" s="761"/>
      <c r="D5" s="761"/>
      <c r="E5" s="761"/>
      <c r="F5" s="761"/>
      <c r="G5" s="761"/>
      <c r="H5" s="761"/>
      <c r="I5" s="761"/>
      <c r="J5" s="761"/>
      <c r="K5" s="761"/>
      <c r="L5" s="761"/>
      <c r="M5" s="761"/>
      <c r="N5" s="761"/>
      <c r="O5" s="761"/>
      <c r="P5" s="762"/>
      <c r="Q5" s="766" t="s">
        <v>378</v>
      </c>
      <c r="R5" s="767"/>
      <c r="S5" s="767"/>
      <c r="T5" s="767"/>
      <c r="U5" s="768"/>
      <c r="V5" s="766" t="s">
        <v>379</v>
      </c>
      <c r="W5" s="767"/>
      <c r="X5" s="767"/>
      <c r="Y5" s="767"/>
      <c r="Z5" s="768"/>
      <c r="AA5" s="766" t="s">
        <v>380</v>
      </c>
      <c r="AB5" s="767"/>
      <c r="AC5" s="767"/>
      <c r="AD5" s="767"/>
      <c r="AE5" s="767"/>
      <c r="AF5" s="772" t="s">
        <v>381</v>
      </c>
      <c r="AG5" s="767"/>
      <c r="AH5" s="767"/>
      <c r="AI5" s="767"/>
      <c r="AJ5" s="773"/>
      <c r="AK5" s="767" t="s">
        <v>382</v>
      </c>
      <c r="AL5" s="767"/>
      <c r="AM5" s="767"/>
      <c r="AN5" s="767"/>
      <c r="AO5" s="768"/>
      <c r="AP5" s="766" t="s">
        <v>383</v>
      </c>
      <c r="AQ5" s="767"/>
      <c r="AR5" s="767"/>
      <c r="AS5" s="767"/>
      <c r="AT5" s="768"/>
      <c r="AU5" s="766" t="s">
        <v>384</v>
      </c>
      <c r="AV5" s="767"/>
      <c r="AW5" s="767"/>
      <c r="AX5" s="767"/>
      <c r="AY5" s="773"/>
      <c r="AZ5" s="214"/>
      <c r="BA5" s="214"/>
      <c r="BB5" s="214"/>
      <c r="BC5" s="214"/>
      <c r="BD5" s="214"/>
      <c r="BE5" s="215"/>
      <c r="BF5" s="215"/>
      <c r="BG5" s="215"/>
      <c r="BH5" s="215"/>
      <c r="BI5" s="215"/>
      <c r="BJ5" s="215"/>
      <c r="BK5" s="215"/>
      <c r="BL5" s="215"/>
      <c r="BM5" s="215"/>
      <c r="BN5" s="215"/>
      <c r="BO5" s="215"/>
      <c r="BP5" s="215"/>
      <c r="BQ5" s="760" t="s">
        <v>385</v>
      </c>
      <c r="BR5" s="761"/>
      <c r="BS5" s="761"/>
      <c r="BT5" s="761"/>
      <c r="BU5" s="761"/>
      <c r="BV5" s="761"/>
      <c r="BW5" s="761"/>
      <c r="BX5" s="761"/>
      <c r="BY5" s="761"/>
      <c r="BZ5" s="761"/>
      <c r="CA5" s="761"/>
      <c r="CB5" s="761"/>
      <c r="CC5" s="761"/>
      <c r="CD5" s="761"/>
      <c r="CE5" s="761"/>
      <c r="CF5" s="761"/>
      <c r="CG5" s="762"/>
      <c r="CH5" s="766" t="s">
        <v>386</v>
      </c>
      <c r="CI5" s="767"/>
      <c r="CJ5" s="767"/>
      <c r="CK5" s="767"/>
      <c r="CL5" s="768"/>
      <c r="CM5" s="766" t="s">
        <v>387</v>
      </c>
      <c r="CN5" s="767"/>
      <c r="CO5" s="767"/>
      <c r="CP5" s="767"/>
      <c r="CQ5" s="768"/>
      <c r="CR5" s="766" t="s">
        <v>388</v>
      </c>
      <c r="CS5" s="767"/>
      <c r="CT5" s="767"/>
      <c r="CU5" s="767"/>
      <c r="CV5" s="768"/>
      <c r="CW5" s="766" t="s">
        <v>389</v>
      </c>
      <c r="CX5" s="767"/>
      <c r="CY5" s="767"/>
      <c r="CZ5" s="767"/>
      <c r="DA5" s="768"/>
      <c r="DB5" s="766" t="s">
        <v>390</v>
      </c>
      <c r="DC5" s="767"/>
      <c r="DD5" s="767"/>
      <c r="DE5" s="767"/>
      <c r="DF5" s="768"/>
      <c r="DG5" s="796" t="s">
        <v>391</v>
      </c>
      <c r="DH5" s="797"/>
      <c r="DI5" s="797"/>
      <c r="DJ5" s="797"/>
      <c r="DK5" s="798"/>
      <c r="DL5" s="796" t="s">
        <v>392</v>
      </c>
      <c r="DM5" s="797"/>
      <c r="DN5" s="797"/>
      <c r="DO5" s="797"/>
      <c r="DP5" s="798"/>
      <c r="DQ5" s="766" t="s">
        <v>393</v>
      </c>
      <c r="DR5" s="767"/>
      <c r="DS5" s="767"/>
      <c r="DT5" s="767"/>
      <c r="DU5" s="768"/>
      <c r="DV5" s="766" t="s">
        <v>384</v>
      </c>
      <c r="DW5" s="767"/>
      <c r="DX5" s="767"/>
      <c r="DY5" s="767"/>
      <c r="DZ5" s="773"/>
      <c r="EA5" s="216"/>
    </row>
    <row r="6" spans="1:131" s="217"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14"/>
      <c r="BA6" s="214"/>
      <c r="BB6" s="214"/>
      <c r="BC6" s="214"/>
      <c r="BD6" s="214"/>
      <c r="BE6" s="215"/>
      <c r="BF6" s="215"/>
      <c r="BG6" s="215"/>
      <c r="BH6" s="215"/>
      <c r="BI6" s="215"/>
      <c r="BJ6" s="215"/>
      <c r="BK6" s="215"/>
      <c r="BL6" s="215"/>
      <c r="BM6" s="215"/>
      <c r="BN6" s="215"/>
      <c r="BO6" s="215"/>
      <c r="BP6" s="215"/>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16"/>
    </row>
    <row r="7" spans="1:131" s="217" customFormat="1" ht="26.25" customHeight="1" thickTop="1" x14ac:dyDescent="0.15">
      <c r="A7" s="218">
        <v>1</v>
      </c>
      <c r="B7" s="782" t="s">
        <v>394</v>
      </c>
      <c r="C7" s="783"/>
      <c r="D7" s="783"/>
      <c r="E7" s="783"/>
      <c r="F7" s="783"/>
      <c r="G7" s="783"/>
      <c r="H7" s="783"/>
      <c r="I7" s="783"/>
      <c r="J7" s="783"/>
      <c r="K7" s="783"/>
      <c r="L7" s="783"/>
      <c r="M7" s="783"/>
      <c r="N7" s="783"/>
      <c r="O7" s="783"/>
      <c r="P7" s="784"/>
      <c r="Q7" s="785">
        <v>49015</v>
      </c>
      <c r="R7" s="786"/>
      <c r="S7" s="786"/>
      <c r="T7" s="786"/>
      <c r="U7" s="786"/>
      <c r="V7" s="786">
        <v>46119</v>
      </c>
      <c r="W7" s="786"/>
      <c r="X7" s="786"/>
      <c r="Y7" s="786"/>
      <c r="Z7" s="786"/>
      <c r="AA7" s="786">
        <v>2896</v>
      </c>
      <c r="AB7" s="786"/>
      <c r="AC7" s="786"/>
      <c r="AD7" s="786"/>
      <c r="AE7" s="787"/>
      <c r="AF7" s="788">
        <v>2290</v>
      </c>
      <c r="AG7" s="789"/>
      <c r="AH7" s="789"/>
      <c r="AI7" s="789"/>
      <c r="AJ7" s="790"/>
      <c r="AK7" s="791">
        <v>1334</v>
      </c>
      <c r="AL7" s="792"/>
      <c r="AM7" s="792"/>
      <c r="AN7" s="792"/>
      <c r="AO7" s="792"/>
      <c r="AP7" s="792">
        <v>25711</v>
      </c>
      <c r="AQ7" s="792"/>
      <c r="AR7" s="792"/>
      <c r="AS7" s="792"/>
      <c r="AT7" s="792"/>
      <c r="AU7" s="793"/>
      <c r="AV7" s="793"/>
      <c r="AW7" s="793"/>
      <c r="AX7" s="793"/>
      <c r="AY7" s="794"/>
      <c r="AZ7" s="214"/>
      <c r="BA7" s="214"/>
      <c r="BB7" s="214"/>
      <c r="BC7" s="214"/>
      <c r="BD7" s="214"/>
      <c r="BE7" s="215"/>
      <c r="BF7" s="215"/>
      <c r="BG7" s="215"/>
      <c r="BH7" s="215"/>
      <c r="BI7" s="215"/>
      <c r="BJ7" s="215"/>
      <c r="BK7" s="215"/>
      <c r="BL7" s="215"/>
      <c r="BM7" s="215"/>
      <c r="BN7" s="215"/>
      <c r="BO7" s="215"/>
      <c r="BP7" s="215"/>
      <c r="BQ7" s="218">
        <v>1</v>
      </c>
      <c r="BR7" s="219"/>
      <c r="BS7" s="779" t="s">
        <v>593</v>
      </c>
      <c r="BT7" s="780"/>
      <c r="BU7" s="780"/>
      <c r="BV7" s="780"/>
      <c r="BW7" s="780"/>
      <c r="BX7" s="780"/>
      <c r="BY7" s="780"/>
      <c r="BZ7" s="780"/>
      <c r="CA7" s="780"/>
      <c r="CB7" s="780"/>
      <c r="CC7" s="780"/>
      <c r="CD7" s="780"/>
      <c r="CE7" s="780"/>
      <c r="CF7" s="780"/>
      <c r="CG7" s="795"/>
      <c r="CH7" s="776">
        <v>8</v>
      </c>
      <c r="CI7" s="777"/>
      <c r="CJ7" s="777"/>
      <c r="CK7" s="777"/>
      <c r="CL7" s="778"/>
      <c r="CM7" s="776">
        <v>15</v>
      </c>
      <c r="CN7" s="777"/>
      <c r="CO7" s="777"/>
      <c r="CP7" s="777"/>
      <c r="CQ7" s="778"/>
      <c r="CR7" s="776">
        <v>4</v>
      </c>
      <c r="CS7" s="777"/>
      <c r="CT7" s="777"/>
      <c r="CU7" s="777"/>
      <c r="CV7" s="778"/>
      <c r="CW7" s="776" t="s">
        <v>587</v>
      </c>
      <c r="CX7" s="777"/>
      <c r="CY7" s="777"/>
      <c r="CZ7" s="777"/>
      <c r="DA7" s="778"/>
      <c r="DB7" s="776" t="s">
        <v>587</v>
      </c>
      <c r="DC7" s="777"/>
      <c r="DD7" s="777"/>
      <c r="DE7" s="777"/>
      <c r="DF7" s="778"/>
      <c r="DG7" s="776" t="s">
        <v>587</v>
      </c>
      <c r="DH7" s="777"/>
      <c r="DI7" s="777"/>
      <c r="DJ7" s="777"/>
      <c r="DK7" s="778"/>
      <c r="DL7" s="776" t="s">
        <v>587</v>
      </c>
      <c r="DM7" s="777"/>
      <c r="DN7" s="777"/>
      <c r="DO7" s="777"/>
      <c r="DP7" s="778"/>
      <c r="DQ7" s="776" t="s">
        <v>587</v>
      </c>
      <c r="DR7" s="777"/>
      <c r="DS7" s="777"/>
      <c r="DT7" s="777"/>
      <c r="DU7" s="778"/>
      <c r="DV7" s="779"/>
      <c r="DW7" s="780"/>
      <c r="DX7" s="780"/>
      <c r="DY7" s="780"/>
      <c r="DZ7" s="781"/>
      <c r="EA7" s="216"/>
    </row>
    <row r="8" spans="1:131" s="217" customFormat="1" ht="26.25" customHeight="1" x14ac:dyDescent="0.15">
      <c r="A8" s="220">
        <v>2</v>
      </c>
      <c r="B8" s="813" t="s">
        <v>395</v>
      </c>
      <c r="C8" s="814"/>
      <c r="D8" s="814"/>
      <c r="E8" s="814"/>
      <c r="F8" s="814"/>
      <c r="G8" s="814"/>
      <c r="H8" s="814"/>
      <c r="I8" s="814"/>
      <c r="J8" s="814"/>
      <c r="K8" s="814"/>
      <c r="L8" s="814"/>
      <c r="M8" s="814"/>
      <c r="N8" s="814"/>
      <c r="O8" s="814"/>
      <c r="P8" s="815"/>
      <c r="Q8" s="816">
        <v>30</v>
      </c>
      <c r="R8" s="817"/>
      <c r="S8" s="817"/>
      <c r="T8" s="817"/>
      <c r="U8" s="817"/>
      <c r="V8" s="817">
        <v>30</v>
      </c>
      <c r="W8" s="817"/>
      <c r="X8" s="817"/>
      <c r="Y8" s="817"/>
      <c r="Z8" s="817"/>
      <c r="AA8" s="817" t="s">
        <v>606</v>
      </c>
      <c r="AB8" s="817"/>
      <c r="AC8" s="817"/>
      <c r="AD8" s="817"/>
      <c r="AE8" s="818"/>
      <c r="AF8" s="819" t="s">
        <v>396</v>
      </c>
      <c r="AG8" s="820"/>
      <c r="AH8" s="820"/>
      <c r="AI8" s="820"/>
      <c r="AJ8" s="821"/>
      <c r="AK8" s="802">
        <v>18</v>
      </c>
      <c r="AL8" s="803"/>
      <c r="AM8" s="803"/>
      <c r="AN8" s="803"/>
      <c r="AO8" s="803"/>
      <c r="AP8" s="803">
        <v>52</v>
      </c>
      <c r="AQ8" s="803"/>
      <c r="AR8" s="803"/>
      <c r="AS8" s="803"/>
      <c r="AT8" s="803"/>
      <c r="AU8" s="804"/>
      <c r="AV8" s="804"/>
      <c r="AW8" s="804"/>
      <c r="AX8" s="804"/>
      <c r="AY8" s="805"/>
      <c r="AZ8" s="214"/>
      <c r="BA8" s="214"/>
      <c r="BB8" s="214"/>
      <c r="BC8" s="214"/>
      <c r="BD8" s="214"/>
      <c r="BE8" s="215"/>
      <c r="BF8" s="215"/>
      <c r="BG8" s="215"/>
      <c r="BH8" s="215"/>
      <c r="BI8" s="215"/>
      <c r="BJ8" s="215"/>
      <c r="BK8" s="215"/>
      <c r="BL8" s="215"/>
      <c r="BM8" s="215"/>
      <c r="BN8" s="215"/>
      <c r="BO8" s="215"/>
      <c r="BP8" s="215"/>
      <c r="BQ8" s="220">
        <v>2</v>
      </c>
      <c r="BR8" s="221"/>
      <c r="BS8" s="806" t="s">
        <v>594</v>
      </c>
      <c r="BT8" s="807"/>
      <c r="BU8" s="807"/>
      <c r="BV8" s="807"/>
      <c r="BW8" s="807"/>
      <c r="BX8" s="807"/>
      <c r="BY8" s="807"/>
      <c r="BZ8" s="807"/>
      <c r="CA8" s="807"/>
      <c r="CB8" s="807"/>
      <c r="CC8" s="807"/>
      <c r="CD8" s="807"/>
      <c r="CE8" s="807"/>
      <c r="CF8" s="807"/>
      <c r="CG8" s="808"/>
      <c r="CH8" s="809">
        <v>19</v>
      </c>
      <c r="CI8" s="810"/>
      <c r="CJ8" s="810"/>
      <c r="CK8" s="810"/>
      <c r="CL8" s="811"/>
      <c r="CM8" s="809">
        <v>86</v>
      </c>
      <c r="CN8" s="810"/>
      <c r="CO8" s="810"/>
      <c r="CP8" s="810"/>
      <c r="CQ8" s="811"/>
      <c r="CR8" s="809">
        <v>10</v>
      </c>
      <c r="CS8" s="810"/>
      <c r="CT8" s="810"/>
      <c r="CU8" s="810"/>
      <c r="CV8" s="811"/>
      <c r="CW8" s="809">
        <v>5</v>
      </c>
      <c r="CX8" s="810"/>
      <c r="CY8" s="810"/>
      <c r="CZ8" s="810"/>
      <c r="DA8" s="811"/>
      <c r="DB8" s="809" t="s">
        <v>587</v>
      </c>
      <c r="DC8" s="810"/>
      <c r="DD8" s="810"/>
      <c r="DE8" s="810"/>
      <c r="DF8" s="811"/>
      <c r="DG8" s="809" t="s">
        <v>587</v>
      </c>
      <c r="DH8" s="810"/>
      <c r="DI8" s="810"/>
      <c r="DJ8" s="810"/>
      <c r="DK8" s="811"/>
      <c r="DL8" s="809" t="s">
        <v>587</v>
      </c>
      <c r="DM8" s="810"/>
      <c r="DN8" s="810"/>
      <c r="DO8" s="810"/>
      <c r="DP8" s="811"/>
      <c r="DQ8" s="809" t="s">
        <v>587</v>
      </c>
      <c r="DR8" s="810"/>
      <c r="DS8" s="810"/>
      <c r="DT8" s="810"/>
      <c r="DU8" s="811"/>
      <c r="DV8" s="806"/>
      <c r="DW8" s="807"/>
      <c r="DX8" s="807"/>
      <c r="DY8" s="807"/>
      <c r="DZ8" s="812"/>
      <c r="EA8" s="216"/>
    </row>
    <row r="9" spans="1:131" s="217" customFormat="1" ht="26.25" customHeight="1" x14ac:dyDescent="0.15">
      <c r="A9" s="220">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14"/>
      <c r="BA9" s="214"/>
      <c r="BB9" s="214"/>
      <c r="BC9" s="214"/>
      <c r="BD9" s="214"/>
      <c r="BE9" s="215"/>
      <c r="BF9" s="215"/>
      <c r="BG9" s="215"/>
      <c r="BH9" s="215"/>
      <c r="BI9" s="215"/>
      <c r="BJ9" s="215"/>
      <c r="BK9" s="215"/>
      <c r="BL9" s="215"/>
      <c r="BM9" s="215"/>
      <c r="BN9" s="215"/>
      <c r="BO9" s="215"/>
      <c r="BP9" s="215"/>
      <c r="BQ9" s="220">
        <v>3</v>
      </c>
      <c r="BR9" s="221"/>
      <c r="BS9" s="806" t="s">
        <v>595</v>
      </c>
      <c r="BT9" s="807"/>
      <c r="BU9" s="807"/>
      <c r="BV9" s="807"/>
      <c r="BW9" s="807"/>
      <c r="BX9" s="807"/>
      <c r="BY9" s="807"/>
      <c r="BZ9" s="807"/>
      <c r="CA9" s="807"/>
      <c r="CB9" s="807"/>
      <c r="CC9" s="807"/>
      <c r="CD9" s="807"/>
      <c r="CE9" s="807"/>
      <c r="CF9" s="807"/>
      <c r="CG9" s="808"/>
      <c r="CH9" s="809">
        <v>-9</v>
      </c>
      <c r="CI9" s="810"/>
      <c r="CJ9" s="810"/>
      <c r="CK9" s="810"/>
      <c r="CL9" s="811"/>
      <c r="CM9" s="809">
        <v>41</v>
      </c>
      <c r="CN9" s="810"/>
      <c r="CO9" s="810"/>
      <c r="CP9" s="810"/>
      <c r="CQ9" s="811"/>
      <c r="CR9" s="809">
        <v>168</v>
      </c>
      <c r="CS9" s="810"/>
      <c r="CT9" s="810"/>
      <c r="CU9" s="810"/>
      <c r="CV9" s="811"/>
      <c r="CW9" s="809" t="s">
        <v>587</v>
      </c>
      <c r="CX9" s="810"/>
      <c r="CY9" s="810"/>
      <c r="CZ9" s="810"/>
      <c r="DA9" s="811"/>
      <c r="DB9" s="809" t="s">
        <v>587</v>
      </c>
      <c r="DC9" s="810"/>
      <c r="DD9" s="810"/>
      <c r="DE9" s="810"/>
      <c r="DF9" s="811"/>
      <c r="DG9" s="809" t="s">
        <v>587</v>
      </c>
      <c r="DH9" s="810"/>
      <c r="DI9" s="810"/>
      <c r="DJ9" s="810"/>
      <c r="DK9" s="811"/>
      <c r="DL9" s="809" t="s">
        <v>587</v>
      </c>
      <c r="DM9" s="810"/>
      <c r="DN9" s="810"/>
      <c r="DO9" s="810"/>
      <c r="DP9" s="811"/>
      <c r="DQ9" s="809" t="s">
        <v>587</v>
      </c>
      <c r="DR9" s="810"/>
      <c r="DS9" s="810"/>
      <c r="DT9" s="810"/>
      <c r="DU9" s="811"/>
      <c r="DV9" s="806"/>
      <c r="DW9" s="807"/>
      <c r="DX9" s="807"/>
      <c r="DY9" s="807"/>
      <c r="DZ9" s="812"/>
      <c r="EA9" s="216"/>
    </row>
    <row r="10" spans="1:131" s="217" customFormat="1" ht="26.25" customHeight="1" x14ac:dyDescent="0.15">
      <c r="A10" s="220">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14"/>
      <c r="BA10" s="214"/>
      <c r="BB10" s="214"/>
      <c r="BC10" s="214"/>
      <c r="BD10" s="214"/>
      <c r="BE10" s="215"/>
      <c r="BF10" s="215"/>
      <c r="BG10" s="215"/>
      <c r="BH10" s="215"/>
      <c r="BI10" s="215"/>
      <c r="BJ10" s="215"/>
      <c r="BK10" s="215"/>
      <c r="BL10" s="215"/>
      <c r="BM10" s="215"/>
      <c r="BN10" s="215"/>
      <c r="BO10" s="215"/>
      <c r="BP10" s="215"/>
      <c r="BQ10" s="220">
        <v>4</v>
      </c>
      <c r="BR10" s="221"/>
      <c r="BS10" s="806" t="s">
        <v>596</v>
      </c>
      <c r="BT10" s="807"/>
      <c r="BU10" s="807"/>
      <c r="BV10" s="807"/>
      <c r="BW10" s="807"/>
      <c r="BX10" s="807"/>
      <c r="BY10" s="807"/>
      <c r="BZ10" s="807"/>
      <c r="CA10" s="807"/>
      <c r="CB10" s="807"/>
      <c r="CC10" s="807"/>
      <c r="CD10" s="807"/>
      <c r="CE10" s="807"/>
      <c r="CF10" s="807"/>
      <c r="CG10" s="808"/>
      <c r="CH10" s="809">
        <v>350</v>
      </c>
      <c r="CI10" s="810"/>
      <c r="CJ10" s="810"/>
      <c r="CK10" s="810"/>
      <c r="CL10" s="811"/>
      <c r="CM10" s="809">
        <v>360</v>
      </c>
      <c r="CN10" s="810"/>
      <c r="CO10" s="810"/>
      <c r="CP10" s="810"/>
      <c r="CQ10" s="811"/>
      <c r="CR10" s="809">
        <v>3</v>
      </c>
      <c r="CS10" s="810"/>
      <c r="CT10" s="810"/>
      <c r="CU10" s="810"/>
      <c r="CV10" s="811"/>
      <c r="CW10" s="809">
        <v>4</v>
      </c>
      <c r="CX10" s="810"/>
      <c r="CY10" s="810"/>
      <c r="CZ10" s="810"/>
      <c r="DA10" s="811"/>
      <c r="DB10" s="809" t="s">
        <v>587</v>
      </c>
      <c r="DC10" s="810"/>
      <c r="DD10" s="810"/>
      <c r="DE10" s="810"/>
      <c r="DF10" s="811"/>
      <c r="DG10" s="809" t="s">
        <v>587</v>
      </c>
      <c r="DH10" s="810"/>
      <c r="DI10" s="810"/>
      <c r="DJ10" s="810"/>
      <c r="DK10" s="811"/>
      <c r="DL10" s="809" t="s">
        <v>587</v>
      </c>
      <c r="DM10" s="810"/>
      <c r="DN10" s="810"/>
      <c r="DO10" s="810"/>
      <c r="DP10" s="811"/>
      <c r="DQ10" s="809" t="s">
        <v>587</v>
      </c>
      <c r="DR10" s="810"/>
      <c r="DS10" s="810"/>
      <c r="DT10" s="810"/>
      <c r="DU10" s="811"/>
      <c r="DV10" s="806"/>
      <c r="DW10" s="807"/>
      <c r="DX10" s="807"/>
      <c r="DY10" s="807"/>
      <c r="DZ10" s="812"/>
      <c r="EA10" s="216"/>
    </row>
    <row r="11" spans="1:131" s="217" customFormat="1" ht="26.25" customHeight="1" x14ac:dyDescent="0.15">
      <c r="A11" s="220">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14"/>
      <c r="BA11" s="214"/>
      <c r="BB11" s="214"/>
      <c r="BC11" s="214"/>
      <c r="BD11" s="214"/>
      <c r="BE11" s="215"/>
      <c r="BF11" s="215"/>
      <c r="BG11" s="215"/>
      <c r="BH11" s="215"/>
      <c r="BI11" s="215"/>
      <c r="BJ11" s="215"/>
      <c r="BK11" s="215"/>
      <c r="BL11" s="215"/>
      <c r="BM11" s="215"/>
      <c r="BN11" s="215"/>
      <c r="BO11" s="215"/>
      <c r="BP11" s="215"/>
      <c r="BQ11" s="220">
        <v>5</v>
      </c>
      <c r="BR11" s="221" t="s">
        <v>605</v>
      </c>
      <c r="BS11" s="806" t="s">
        <v>597</v>
      </c>
      <c r="BT11" s="807"/>
      <c r="BU11" s="807"/>
      <c r="BV11" s="807"/>
      <c r="BW11" s="807"/>
      <c r="BX11" s="807"/>
      <c r="BY11" s="807"/>
      <c r="BZ11" s="807"/>
      <c r="CA11" s="807"/>
      <c r="CB11" s="807"/>
      <c r="CC11" s="807"/>
      <c r="CD11" s="807"/>
      <c r="CE11" s="807"/>
      <c r="CF11" s="807"/>
      <c r="CG11" s="808"/>
      <c r="CH11" s="809">
        <v>0</v>
      </c>
      <c r="CI11" s="810"/>
      <c r="CJ11" s="810"/>
      <c r="CK11" s="810"/>
      <c r="CL11" s="811"/>
      <c r="CM11" s="809">
        <v>314</v>
      </c>
      <c r="CN11" s="810"/>
      <c r="CO11" s="810"/>
      <c r="CP11" s="810"/>
      <c r="CQ11" s="811"/>
      <c r="CR11" s="809">
        <v>10</v>
      </c>
      <c r="CS11" s="810"/>
      <c r="CT11" s="810"/>
      <c r="CU11" s="810"/>
      <c r="CV11" s="811"/>
      <c r="CW11" s="809" t="s">
        <v>587</v>
      </c>
      <c r="CX11" s="810"/>
      <c r="CY11" s="810"/>
      <c r="CZ11" s="810"/>
      <c r="DA11" s="811"/>
      <c r="DB11" s="809" t="s">
        <v>587</v>
      </c>
      <c r="DC11" s="810"/>
      <c r="DD11" s="810"/>
      <c r="DE11" s="810"/>
      <c r="DF11" s="811"/>
      <c r="DG11" s="809" t="s">
        <v>587</v>
      </c>
      <c r="DH11" s="810"/>
      <c r="DI11" s="810"/>
      <c r="DJ11" s="810"/>
      <c r="DK11" s="811"/>
      <c r="DL11" s="809" t="s">
        <v>587</v>
      </c>
      <c r="DM11" s="810"/>
      <c r="DN11" s="810"/>
      <c r="DO11" s="810"/>
      <c r="DP11" s="811"/>
      <c r="DQ11" s="809" t="s">
        <v>587</v>
      </c>
      <c r="DR11" s="810"/>
      <c r="DS11" s="810"/>
      <c r="DT11" s="810"/>
      <c r="DU11" s="811"/>
      <c r="DV11" s="806"/>
      <c r="DW11" s="807"/>
      <c r="DX11" s="807"/>
      <c r="DY11" s="807"/>
      <c r="DZ11" s="812"/>
      <c r="EA11" s="216"/>
    </row>
    <row r="12" spans="1:131" s="217" customFormat="1" ht="26.25" customHeight="1" x14ac:dyDescent="0.15">
      <c r="A12" s="220">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14"/>
      <c r="BA12" s="214"/>
      <c r="BB12" s="214"/>
      <c r="BC12" s="214"/>
      <c r="BD12" s="214"/>
      <c r="BE12" s="215"/>
      <c r="BF12" s="215"/>
      <c r="BG12" s="215"/>
      <c r="BH12" s="215"/>
      <c r="BI12" s="215"/>
      <c r="BJ12" s="215"/>
      <c r="BK12" s="215"/>
      <c r="BL12" s="215"/>
      <c r="BM12" s="215"/>
      <c r="BN12" s="215"/>
      <c r="BO12" s="215"/>
      <c r="BP12" s="215"/>
      <c r="BQ12" s="220">
        <v>6</v>
      </c>
      <c r="BR12" s="221"/>
      <c r="BS12" s="806" t="s">
        <v>598</v>
      </c>
      <c r="BT12" s="807"/>
      <c r="BU12" s="807"/>
      <c r="BV12" s="807"/>
      <c r="BW12" s="807"/>
      <c r="BX12" s="807"/>
      <c r="BY12" s="807"/>
      <c r="BZ12" s="807"/>
      <c r="CA12" s="807"/>
      <c r="CB12" s="807"/>
      <c r="CC12" s="807"/>
      <c r="CD12" s="807"/>
      <c r="CE12" s="807"/>
      <c r="CF12" s="807"/>
      <c r="CG12" s="808"/>
      <c r="CH12" s="809">
        <v>0</v>
      </c>
      <c r="CI12" s="810"/>
      <c r="CJ12" s="810"/>
      <c r="CK12" s="810"/>
      <c r="CL12" s="811"/>
      <c r="CM12" s="809">
        <v>35</v>
      </c>
      <c r="CN12" s="810"/>
      <c r="CO12" s="810"/>
      <c r="CP12" s="810"/>
      <c r="CQ12" s="811"/>
      <c r="CR12" s="809">
        <v>30</v>
      </c>
      <c r="CS12" s="810"/>
      <c r="CT12" s="810"/>
      <c r="CU12" s="810"/>
      <c r="CV12" s="811"/>
      <c r="CW12" s="809">
        <v>87</v>
      </c>
      <c r="CX12" s="810"/>
      <c r="CY12" s="810"/>
      <c r="CZ12" s="810"/>
      <c r="DA12" s="811"/>
      <c r="DB12" s="809" t="s">
        <v>587</v>
      </c>
      <c r="DC12" s="810"/>
      <c r="DD12" s="810"/>
      <c r="DE12" s="810"/>
      <c r="DF12" s="811"/>
      <c r="DG12" s="809" t="s">
        <v>587</v>
      </c>
      <c r="DH12" s="810"/>
      <c r="DI12" s="810"/>
      <c r="DJ12" s="810"/>
      <c r="DK12" s="811"/>
      <c r="DL12" s="809" t="s">
        <v>587</v>
      </c>
      <c r="DM12" s="810"/>
      <c r="DN12" s="810"/>
      <c r="DO12" s="810"/>
      <c r="DP12" s="811"/>
      <c r="DQ12" s="809" t="s">
        <v>587</v>
      </c>
      <c r="DR12" s="810"/>
      <c r="DS12" s="810"/>
      <c r="DT12" s="810"/>
      <c r="DU12" s="811"/>
      <c r="DV12" s="806"/>
      <c r="DW12" s="807"/>
      <c r="DX12" s="807"/>
      <c r="DY12" s="807"/>
      <c r="DZ12" s="812"/>
      <c r="EA12" s="216"/>
    </row>
    <row r="13" spans="1:131" s="217" customFormat="1" ht="26.25" customHeight="1" x14ac:dyDescent="0.15">
      <c r="A13" s="220">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14"/>
      <c r="BA13" s="214"/>
      <c r="BB13" s="214"/>
      <c r="BC13" s="214"/>
      <c r="BD13" s="214"/>
      <c r="BE13" s="215"/>
      <c r="BF13" s="215"/>
      <c r="BG13" s="215"/>
      <c r="BH13" s="215"/>
      <c r="BI13" s="215"/>
      <c r="BJ13" s="215"/>
      <c r="BK13" s="215"/>
      <c r="BL13" s="215"/>
      <c r="BM13" s="215"/>
      <c r="BN13" s="215"/>
      <c r="BO13" s="215"/>
      <c r="BP13" s="215"/>
      <c r="BQ13" s="220">
        <v>7</v>
      </c>
      <c r="BR13" s="221"/>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16"/>
    </row>
    <row r="14" spans="1:131" s="217" customFormat="1" ht="26.25" customHeight="1" x14ac:dyDescent="0.15">
      <c r="A14" s="220">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14"/>
      <c r="BA14" s="214"/>
      <c r="BB14" s="214"/>
      <c r="BC14" s="214"/>
      <c r="BD14" s="214"/>
      <c r="BE14" s="215"/>
      <c r="BF14" s="215"/>
      <c r="BG14" s="215"/>
      <c r="BH14" s="215"/>
      <c r="BI14" s="215"/>
      <c r="BJ14" s="215"/>
      <c r="BK14" s="215"/>
      <c r="BL14" s="215"/>
      <c r="BM14" s="215"/>
      <c r="BN14" s="215"/>
      <c r="BO14" s="215"/>
      <c r="BP14" s="215"/>
      <c r="BQ14" s="220">
        <v>8</v>
      </c>
      <c r="BR14" s="221"/>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16"/>
    </row>
    <row r="15" spans="1:131" s="217" customFormat="1" ht="26.25" customHeight="1" x14ac:dyDescent="0.15">
      <c r="A15" s="220">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14"/>
      <c r="BA15" s="214"/>
      <c r="BB15" s="214"/>
      <c r="BC15" s="214"/>
      <c r="BD15" s="214"/>
      <c r="BE15" s="215"/>
      <c r="BF15" s="215"/>
      <c r="BG15" s="215"/>
      <c r="BH15" s="215"/>
      <c r="BI15" s="215"/>
      <c r="BJ15" s="215"/>
      <c r="BK15" s="215"/>
      <c r="BL15" s="215"/>
      <c r="BM15" s="215"/>
      <c r="BN15" s="215"/>
      <c r="BO15" s="215"/>
      <c r="BP15" s="215"/>
      <c r="BQ15" s="220">
        <v>9</v>
      </c>
      <c r="BR15" s="221"/>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16"/>
    </row>
    <row r="16" spans="1:131" s="217" customFormat="1" ht="26.25" customHeight="1" x14ac:dyDescent="0.15">
      <c r="A16" s="220">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14"/>
      <c r="BA16" s="214"/>
      <c r="BB16" s="214"/>
      <c r="BC16" s="214"/>
      <c r="BD16" s="214"/>
      <c r="BE16" s="215"/>
      <c r="BF16" s="215"/>
      <c r="BG16" s="215"/>
      <c r="BH16" s="215"/>
      <c r="BI16" s="215"/>
      <c r="BJ16" s="215"/>
      <c r="BK16" s="215"/>
      <c r="BL16" s="215"/>
      <c r="BM16" s="215"/>
      <c r="BN16" s="215"/>
      <c r="BO16" s="215"/>
      <c r="BP16" s="215"/>
      <c r="BQ16" s="220">
        <v>10</v>
      </c>
      <c r="BR16" s="221"/>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16"/>
    </row>
    <row r="17" spans="1:131" s="217" customFormat="1" ht="26.25" customHeight="1" x14ac:dyDescent="0.15">
      <c r="A17" s="220">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14"/>
      <c r="BA17" s="214"/>
      <c r="BB17" s="214"/>
      <c r="BC17" s="214"/>
      <c r="BD17" s="214"/>
      <c r="BE17" s="215"/>
      <c r="BF17" s="215"/>
      <c r="BG17" s="215"/>
      <c r="BH17" s="215"/>
      <c r="BI17" s="215"/>
      <c r="BJ17" s="215"/>
      <c r="BK17" s="215"/>
      <c r="BL17" s="215"/>
      <c r="BM17" s="215"/>
      <c r="BN17" s="215"/>
      <c r="BO17" s="215"/>
      <c r="BP17" s="215"/>
      <c r="BQ17" s="220">
        <v>11</v>
      </c>
      <c r="BR17" s="221"/>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16"/>
    </row>
    <row r="18" spans="1:131" s="217" customFormat="1" ht="26.25" customHeight="1" x14ac:dyDescent="0.15">
      <c r="A18" s="220">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14"/>
      <c r="BA18" s="214"/>
      <c r="BB18" s="214"/>
      <c r="BC18" s="214"/>
      <c r="BD18" s="214"/>
      <c r="BE18" s="215"/>
      <c r="BF18" s="215"/>
      <c r="BG18" s="215"/>
      <c r="BH18" s="215"/>
      <c r="BI18" s="215"/>
      <c r="BJ18" s="215"/>
      <c r="BK18" s="215"/>
      <c r="BL18" s="215"/>
      <c r="BM18" s="215"/>
      <c r="BN18" s="215"/>
      <c r="BO18" s="215"/>
      <c r="BP18" s="215"/>
      <c r="BQ18" s="220">
        <v>12</v>
      </c>
      <c r="BR18" s="221"/>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16"/>
    </row>
    <row r="19" spans="1:131" s="217" customFormat="1" ht="26.25" customHeight="1" x14ac:dyDescent="0.15">
      <c r="A19" s="220">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14"/>
      <c r="BA19" s="214"/>
      <c r="BB19" s="214"/>
      <c r="BC19" s="214"/>
      <c r="BD19" s="214"/>
      <c r="BE19" s="215"/>
      <c r="BF19" s="215"/>
      <c r="BG19" s="215"/>
      <c r="BH19" s="215"/>
      <c r="BI19" s="215"/>
      <c r="BJ19" s="215"/>
      <c r="BK19" s="215"/>
      <c r="BL19" s="215"/>
      <c r="BM19" s="215"/>
      <c r="BN19" s="215"/>
      <c r="BO19" s="215"/>
      <c r="BP19" s="215"/>
      <c r="BQ19" s="220">
        <v>13</v>
      </c>
      <c r="BR19" s="221"/>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16"/>
    </row>
    <row r="20" spans="1:131" s="217" customFormat="1" ht="26.25" customHeight="1" x14ac:dyDescent="0.15">
      <c r="A20" s="220">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14"/>
      <c r="BA20" s="214"/>
      <c r="BB20" s="214"/>
      <c r="BC20" s="214"/>
      <c r="BD20" s="214"/>
      <c r="BE20" s="215"/>
      <c r="BF20" s="215"/>
      <c r="BG20" s="215"/>
      <c r="BH20" s="215"/>
      <c r="BI20" s="215"/>
      <c r="BJ20" s="215"/>
      <c r="BK20" s="215"/>
      <c r="BL20" s="215"/>
      <c r="BM20" s="215"/>
      <c r="BN20" s="215"/>
      <c r="BO20" s="215"/>
      <c r="BP20" s="215"/>
      <c r="BQ20" s="220">
        <v>14</v>
      </c>
      <c r="BR20" s="221"/>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16"/>
    </row>
    <row r="21" spans="1:131" s="217" customFormat="1" ht="26.25" customHeight="1" thickBot="1" x14ac:dyDescent="0.2">
      <c r="A21" s="220">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14"/>
      <c r="BA21" s="214"/>
      <c r="BB21" s="214"/>
      <c r="BC21" s="214"/>
      <c r="BD21" s="214"/>
      <c r="BE21" s="215"/>
      <c r="BF21" s="215"/>
      <c r="BG21" s="215"/>
      <c r="BH21" s="215"/>
      <c r="BI21" s="215"/>
      <c r="BJ21" s="215"/>
      <c r="BK21" s="215"/>
      <c r="BL21" s="215"/>
      <c r="BM21" s="215"/>
      <c r="BN21" s="215"/>
      <c r="BO21" s="215"/>
      <c r="BP21" s="215"/>
      <c r="BQ21" s="220">
        <v>15</v>
      </c>
      <c r="BR21" s="221"/>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16"/>
    </row>
    <row r="22" spans="1:131" s="217" customFormat="1" ht="26.25" customHeight="1" x14ac:dyDescent="0.15">
      <c r="A22" s="220">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397</v>
      </c>
      <c r="BA22" s="839"/>
      <c r="BB22" s="839"/>
      <c r="BC22" s="839"/>
      <c r="BD22" s="840"/>
      <c r="BE22" s="215"/>
      <c r="BF22" s="215"/>
      <c r="BG22" s="215"/>
      <c r="BH22" s="215"/>
      <c r="BI22" s="215"/>
      <c r="BJ22" s="215"/>
      <c r="BK22" s="215"/>
      <c r="BL22" s="215"/>
      <c r="BM22" s="215"/>
      <c r="BN22" s="215"/>
      <c r="BO22" s="215"/>
      <c r="BP22" s="215"/>
      <c r="BQ22" s="220">
        <v>16</v>
      </c>
      <c r="BR22" s="221"/>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16"/>
    </row>
    <row r="23" spans="1:131" s="217" customFormat="1" ht="26.25" customHeight="1" thickBot="1" x14ac:dyDescent="0.2">
      <c r="A23" s="222" t="s">
        <v>398</v>
      </c>
      <c r="B23" s="822" t="s">
        <v>399</v>
      </c>
      <c r="C23" s="823"/>
      <c r="D23" s="823"/>
      <c r="E23" s="823"/>
      <c r="F23" s="823"/>
      <c r="G23" s="823"/>
      <c r="H23" s="823"/>
      <c r="I23" s="823"/>
      <c r="J23" s="823"/>
      <c r="K23" s="823"/>
      <c r="L23" s="823"/>
      <c r="M23" s="823"/>
      <c r="N23" s="823"/>
      <c r="O23" s="823"/>
      <c r="P23" s="824"/>
      <c r="Q23" s="825">
        <v>49027</v>
      </c>
      <c r="R23" s="826"/>
      <c r="S23" s="826"/>
      <c r="T23" s="826"/>
      <c r="U23" s="826"/>
      <c r="V23" s="826">
        <v>46131</v>
      </c>
      <c r="W23" s="826"/>
      <c r="X23" s="826"/>
      <c r="Y23" s="826"/>
      <c r="Z23" s="826"/>
      <c r="AA23" s="826">
        <v>2896</v>
      </c>
      <c r="AB23" s="826"/>
      <c r="AC23" s="826"/>
      <c r="AD23" s="826"/>
      <c r="AE23" s="827"/>
      <c r="AF23" s="828">
        <v>2290</v>
      </c>
      <c r="AG23" s="826"/>
      <c r="AH23" s="826"/>
      <c r="AI23" s="826"/>
      <c r="AJ23" s="829"/>
      <c r="AK23" s="830"/>
      <c r="AL23" s="831"/>
      <c r="AM23" s="831"/>
      <c r="AN23" s="831"/>
      <c r="AO23" s="831"/>
      <c r="AP23" s="826">
        <v>25762</v>
      </c>
      <c r="AQ23" s="826"/>
      <c r="AR23" s="826"/>
      <c r="AS23" s="826"/>
      <c r="AT23" s="826"/>
      <c r="AU23" s="842"/>
      <c r="AV23" s="842"/>
      <c r="AW23" s="842"/>
      <c r="AX23" s="842"/>
      <c r="AY23" s="843"/>
      <c r="AZ23" s="844" t="s">
        <v>400</v>
      </c>
      <c r="BA23" s="845"/>
      <c r="BB23" s="845"/>
      <c r="BC23" s="845"/>
      <c r="BD23" s="846"/>
      <c r="BE23" s="215"/>
      <c r="BF23" s="215"/>
      <c r="BG23" s="215"/>
      <c r="BH23" s="215"/>
      <c r="BI23" s="215"/>
      <c r="BJ23" s="215"/>
      <c r="BK23" s="215"/>
      <c r="BL23" s="215"/>
      <c r="BM23" s="215"/>
      <c r="BN23" s="215"/>
      <c r="BO23" s="215"/>
      <c r="BP23" s="215"/>
      <c r="BQ23" s="220">
        <v>17</v>
      </c>
      <c r="BR23" s="221"/>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16"/>
    </row>
    <row r="24" spans="1:131" s="217" customFormat="1" ht="26.25" customHeight="1" x14ac:dyDescent="0.15">
      <c r="A24" s="841" t="s">
        <v>401</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14"/>
      <c r="BA24" s="214"/>
      <c r="BB24" s="214"/>
      <c r="BC24" s="214"/>
      <c r="BD24" s="214"/>
      <c r="BE24" s="215"/>
      <c r="BF24" s="215"/>
      <c r="BG24" s="215"/>
      <c r="BH24" s="215"/>
      <c r="BI24" s="215"/>
      <c r="BJ24" s="215"/>
      <c r="BK24" s="215"/>
      <c r="BL24" s="215"/>
      <c r="BM24" s="215"/>
      <c r="BN24" s="215"/>
      <c r="BO24" s="215"/>
      <c r="BP24" s="215"/>
      <c r="BQ24" s="220">
        <v>18</v>
      </c>
      <c r="BR24" s="221"/>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16"/>
    </row>
    <row r="25" spans="1:131" ht="26.25" customHeight="1" thickBot="1" x14ac:dyDescent="0.2">
      <c r="A25" s="758" t="s">
        <v>402</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14"/>
      <c r="BK25" s="214"/>
      <c r="BL25" s="214"/>
      <c r="BM25" s="214"/>
      <c r="BN25" s="214"/>
      <c r="BO25" s="223"/>
      <c r="BP25" s="223"/>
      <c r="BQ25" s="220">
        <v>19</v>
      </c>
      <c r="BR25" s="221"/>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12"/>
    </row>
    <row r="26" spans="1:131" ht="26.25" customHeight="1" x14ac:dyDescent="0.15">
      <c r="A26" s="760" t="s">
        <v>377</v>
      </c>
      <c r="B26" s="761"/>
      <c r="C26" s="761"/>
      <c r="D26" s="761"/>
      <c r="E26" s="761"/>
      <c r="F26" s="761"/>
      <c r="G26" s="761"/>
      <c r="H26" s="761"/>
      <c r="I26" s="761"/>
      <c r="J26" s="761"/>
      <c r="K26" s="761"/>
      <c r="L26" s="761"/>
      <c r="M26" s="761"/>
      <c r="N26" s="761"/>
      <c r="O26" s="761"/>
      <c r="P26" s="762"/>
      <c r="Q26" s="766" t="s">
        <v>403</v>
      </c>
      <c r="R26" s="767"/>
      <c r="S26" s="767"/>
      <c r="T26" s="767"/>
      <c r="U26" s="768"/>
      <c r="V26" s="766" t="s">
        <v>404</v>
      </c>
      <c r="W26" s="767"/>
      <c r="X26" s="767"/>
      <c r="Y26" s="767"/>
      <c r="Z26" s="768"/>
      <c r="AA26" s="766" t="s">
        <v>405</v>
      </c>
      <c r="AB26" s="767"/>
      <c r="AC26" s="767"/>
      <c r="AD26" s="767"/>
      <c r="AE26" s="767"/>
      <c r="AF26" s="847" t="s">
        <v>406</v>
      </c>
      <c r="AG26" s="848"/>
      <c r="AH26" s="848"/>
      <c r="AI26" s="848"/>
      <c r="AJ26" s="849"/>
      <c r="AK26" s="767" t="s">
        <v>407</v>
      </c>
      <c r="AL26" s="767"/>
      <c r="AM26" s="767"/>
      <c r="AN26" s="767"/>
      <c r="AO26" s="768"/>
      <c r="AP26" s="766" t="s">
        <v>408</v>
      </c>
      <c r="AQ26" s="767"/>
      <c r="AR26" s="767"/>
      <c r="AS26" s="767"/>
      <c r="AT26" s="768"/>
      <c r="AU26" s="766" t="s">
        <v>409</v>
      </c>
      <c r="AV26" s="767"/>
      <c r="AW26" s="767"/>
      <c r="AX26" s="767"/>
      <c r="AY26" s="768"/>
      <c r="AZ26" s="766" t="s">
        <v>410</v>
      </c>
      <c r="BA26" s="767"/>
      <c r="BB26" s="767"/>
      <c r="BC26" s="767"/>
      <c r="BD26" s="768"/>
      <c r="BE26" s="766" t="s">
        <v>384</v>
      </c>
      <c r="BF26" s="767"/>
      <c r="BG26" s="767"/>
      <c r="BH26" s="767"/>
      <c r="BI26" s="773"/>
      <c r="BJ26" s="214"/>
      <c r="BK26" s="214"/>
      <c r="BL26" s="214"/>
      <c r="BM26" s="214"/>
      <c r="BN26" s="214"/>
      <c r="BO26" s="223"/>
      <c r="BP26" s="223"/>
      <c r="BQ26" s="220">
        <v>20</v>
      </c>
      <c r="BR26" s="221"/>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12"/>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14"/>
      <c r="BK27" s="214"/>
      <c r="BL27" s="214"/>
      <c r="BM27" s="214"/>
      <c r="BN27" s="214"/>
      <c r="BO27" s="223"/>
      <c r="BP27" s="223"/>
      <c r="BQ27" s="220">
        <v>21</v>
      </c>
      <c r="BR27" s="221"/>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12"/>
    </row>
    <row r="28" spans="1:131" ht="26.25" customHeight="1" thickTop="1" x14ac:dyDescent="0.15">
      <c r="A28" s="224">
        <v>1</v>
      </c>
      <c r="B28" s="782" t="s">
        <v>411</v>
      </c>
      <c r="C28" s="783"/>
      <c r="D28" s="783"/>
      <c r="E28" s="783"/>
      <c r="F28" s="783"/>
      <c r="G28" s="783"/>
      <c r="H28" s="783"/>
      <c r="I28" s="783"/>
      <c r="J28" s="783"/>
      <c r="K28" s="783"/>
      <c r="L28" s="783"/>
      <c r="M28" s="783"/>
      <c r="N28" s="783"/>
      <c r="O28" s="783"/>
      <c r="P28" s="784"/>
      <c r="Q28" s="855">
        <v>11826</v>
      </c>
      <c r="R28" s="856"/>
      <c r="S28" s="856"/>
      <c r="T28" s="856"/>
      <c r="U28" s="856"/>
      <c r="V28" s="856">
        <v>11123</v>
      </c>
      <c r="W28" s="856"/>
      <c r="X28" s="856"/>
      <c r="Y28" s="856"/>
      <c r="Z28" s="856"/>
      <c r="AA28" s="856">
        <v>703</v>
      </c>
      <c r="AB28" s="856"/>
      <c r="AC28" s="856"/>
      <c r="AD28" s="856"/>
      <c r="AE28" s="857"/>
      <c r="AF28" s="858">
        <v>703</v>
      </c>
      <c r="AG28" s="856"/>
      <c r="AH28" s="856"/>
      <c r="AI28" s="856"/>
      <c r="AJ28" s="859"/>
      <c r="AK28" s="860">
        <v>953</v>
      </c>
      <c r="AL28" s="861"/>
      <c r="AM28" s="861"/>
      <c r="AN28" s="861"/>
      <c r="AO28" s="861"/>
      <c r="AP28" s="861" t="s">
        <v>606</v>
      </c>
      <c r="AQ28" s="861"/>
      <c r="AR28" s="861"/>
      <c r="AS28" s="861"/>
      <c r="AT28" s="861"/>
      <c r="AU28" s="861" t="s">
        <v>587</v>
      </c>
      <c r="AV28" s="861"/>
      <c r="AW28" s="861"/>
      <c r="AX28" s="861"/>
      <c r="AY28" s="861"/>
      <c r="AZ28" s="862" t="s">
        <v>587</v>
      </c>
      <c r="BA28" s="862"/>
      <c r="BB28" s="862"/>
      <c r="BC28" s="862"/>
      <c r="BD28" s="862"/>
      <c r="BE28" s="853"/>
      <c r="BF28" s="853"/>
      <c r="BG28" s="853"/>
      <c r="BH28" s="853"/>
      <c r="BI28" s="854"/>
      <c r="BJ28" s="214"/>
      <c r="BK28" s="214"/>
      <c r="BL28" s="214"/>
      <c r="BM28" s="214"/>
      <c r="BN28" s="214"/>
      <c r="BO28" s="223"/>
      <c r="BP28" s="223"/>
      <c r="BQ28" s="220">
        <v>22</v>
      </c>
      <c r="BR28" s="221"/>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12"/>
    </row>
    <row r="29" spans="1:131" ht="26.25" customHeight="1" x14ac:dyDescent="0.15">
      <c r="A29" s="224">
        <v>2</v>
      </c>
      <c r="B29" s="813" t="s">
        <v>412</v>
      </c>
      <c r="C29" s="814"/>
      <c r="D29" s="814"/>
      <c r="E29" s="814"/>
      <c r="F29" s="814"/>
      <c r="G29" s="814"/>
      <c r="H29" s="814"/>
      <c r="I29" s="814"/>
      <c r="J29" s="814"/>
      <c r="K29" s="814"/>
      <c r="L29" s="814"/>
      <c r="M29" s="814"/>
      <c r="N29" s="814"/>
      <c r="O29" s="814"/>
      <c r="P29" s="815"/>
      <c r="Q29" s="816">
        <v>10618</v>
      </c>
      <c r="R29" s="817"/>
      <c r="S29" s="817"/>
      <c r="T29" s="817"/>
      <c r="U29" s="817"/>
      <c r="V29" s="817">
        <v>10446</v>
      </c>
      <c r="W29" s="817"/>
      <c r="X29" s="817"/>
      <c r="Y29" s="817"/>
      <c r="Z29" s="817"/>
      <c r="AA29" s="817">
        <v>172</v>
      </c>
      <c r="AB29" s="817"/>
      <c r="AC29" s="817"/>
      <c r="AD29" s="817"/>
      <c r="AE29" s="818"/>
      <c r="AF29" s="819">
        <v>172</v>
      </c>
      <c r="AG29" s="820"/>
      <c r="AH29" s="820"/>
      <c r="AI29" s="820"/>
      <c r="AJ29" s="821"/>
      <c r="AK29" s="867">
        <v>1682</v>
      </c>
      <c r="AL29" s="863"/>
      <c r="AM29" s="863"/>
      <c r="AN29" s="863"/>
      <c r="AO29" s="863"/>
      <c r="AP29" s="863" t="s">
        <v>606</v>
      </c>
      <c r="AQ29" s="863"/>
      <c r="AR29" s="863"/>
      <c r="AS29" s="863"/>
      <c r="AT29" s="863"/>
      <c r="AU29" s="863" t="s">
        <v>587</v>
      </c>
      <c r="AV29" s="863"/>
      <c r="AW29" s="863"/>
      <c r="AX29" s="863"/>
      <c r="AY29" s="863"/>
      <c r="AZ29" s="864" t="s">
        <v>587</v>
      </c>
      <c r="BA29" s="864"/>
      <c r="BB29" s="864"/>
      <c r="BC29" s="864"/>
      <c r="BD29" s="864"/>
      <c r="BE29" s="865"/>
      <c r="BF29" s="865"/>
      <c r="BG29" s="865"/>
      <c r="BH29" s="865"/>
      <c r="BI29" s="866"/>
      <c r="BJ29" s="214"/>
      <c r="BK29" s="214"/>
      <c r="BL29" s="214"/>
      <c r="BM29" s="214"/>
      <c r="BN29" s="214"/>
      <c r="BO29" s="223"/>
      <c r="BP29" s="223"/>
      <c r="BQ29" s="220">
        <v>23</v>
      </c>
      <c r="BR29" s="221"/>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12"/>
    </row>
    <row r="30" spans="1:131" ht="26.25" customHeight="1" x14ac:dyDescent="0.15">
      <c r="A30" s="224">
        <v>3</v>
      </c>
      <c r="B30" s="813" t="s">
        <v>413</v>
      </c>
      <c r="C30" s="814"/>
      <c r="D30" s="814"/>
      <c r="E30" s="814"/>
      <c r="F30" s="814"/>
      <c r="G30" s="814"/>
      <c r="H30" s="814"/>
      <c r="I30" s="814"/>
      <c r="J30" s="814"/>
      <c r="K30" s="814"/>
      <c r="L30" s="814"/>
      <c r="M30" s="814"/>
      <c r="N30" s="814"/>
      <c r="O30" s="814"/>
      <c r="P30" s="815"/>
      <c r="Q30" s="816">
        <v>2116</v>
      </c>
      <c r="R30" s="817"/>
      <c r="S30" s="817"/>
      <c r="T30" s="817"/>
      <c r="U30" s="817"/>
      <c r="V30" s="817">
        <v>2106</v>
      </c>
      <c r="W30" s="817"/>
      <c r="X30" s="817"/>
      <c r="Y30" s="817"/>
      <c r="Z30" s="817"/>
      <c r="AA30" s="817">
        <v>11</v>
      </c>
      <c r="AB30" s="817"/>
      <c r="AC30" s="817"/>
      <c r="AD30" s="817"/>
      <c r="AE30" s="818"/>
      <c r="AF30" s="819">
        <v>11</v>
      </c>
      <c r="AG30" s="820"/>
      <c r="AH30" s="820"/>
      <c r="AI30" s="820"/>
      <c r="AJ30" s="821"/>
      <c r="AK30" s="867">
        <v>368</v>
      </c>
      <c r="AL30" s="863"/>
      <c r="AM30" s="863"/>
      <c r="AN30" s="863"/>
      <c r="AO30" s="863"/>
      <c r="AP30" s="863" t="s">
        <v>606</v>
      </c>
      <c r="AQ30" s="863"/>
      <c r="AR30" s="863"/>
      <c r="AS30" s="863"/>
      <c r="AT30" s="863"/>
      <c r="AU30" s="863" t="s">
        <v>587</v>
      </c>
      <c r="AV30" s="863"/>
      <c r="AW30" s="863"/>
      <c r="AX30" s="863"/>
      <c r="AY30" s="863"/>
      <c r="AZ30" s="864" t="s">
        <v>587</v>
      </c>
      <c r="BA30" s="864"/>
      <c r="BB30" s="864"/>
      <c r="BC30" s="864"/>
      <c r="BD30" s="864"/>
      <c r="BE30" s="865"/>
      <c r="BF30" s="865"/>
      <c r="BG30" s="865"/>
      <c r="BH30" s="865"/>
      <c r="BI30" s="866"/>
      <c r="BJ30" s="214"/>
      <c r="BK30" s="214"/>
      <c r="BL30" s="214"/>
      <c r="BM30" s="214"/>
      <c r="BN30" s="214"/>
      <c r="BO30" s="223"/>
      <c r="BP30" s="223"/>
      <c r="BQ30" s="220">
        <v>24</v>
      </c>
      <c r="BR30" s="221"/>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12"/>
    </row>
    <row r="31" spans="1:131" ht="26.25" customHeight="1" x14ac:dyDescent="0.15">
      <c r="A31" s="224">
        <v>4</v>
      </c>
      <c r="B31" s="813" t="s">
        <v>414</v>
      </c>
      <c r="C31" s="814"/>
      <c r="D31" s="814"/>
      <c r="E31" s="814"/>
      <c r="F31" s="814"/>
      <c r="G31" s="814"/>
      <c r="H31" s="814"/>
      <c r="I31" s="814"/>
      <c r="J31" s="814"/>
      <c r="K31" s="814"/>
      <c r="L31" s="814"/>
      <c r="M31" s="814"/>
      <c r="N31" s="814"/>
      <c r="O31" s="814"/>
      <c r="P31" s="815"/>
      <c r="Q31" s="816">
        <v>2643</v>
      </c>
      <c r="R31" s="817"/>
      <c r="S31" s="817"/>
      <c r="T31" s="817"/>
      <c r="U31" s="817"/>
      <c r="V31" s="817">
        <v>2248</v>
      </c>
      <c r="W31" s="817"/>
      <c r="X31" s="817"/>
      <c r="Y31" s="817"/>
      <c r="Z31" s="817"/>
      <c r="AA31" s="817">
        <v>395</v>
      </c>
      <c r="AB31" s="817"/>
      <c r="AC31" s="817"/>
      <c r="AD31" s="817"/>
      <c r="AE31" s="818"/>
      <c r="AF31" s="819">
        <v>3624</v>
      </c>
      <c r="AG31" s="820"/>
      <c r="AH31" s="820"/>
      <c r="AI31" s="820"/>
      <c r="AJ31" s="821"/>
      <c r="AK31" s="867">
        <v>25</v>
      </c>
      <c r="AL31" s="863"/>
      <c r="AM31" s="863"/>
      <c r="AN31" s="863"/>
      <c r="AO31" s="863"/>
      <c r="AP31" s="863">
        <v>713</v>
      </c>
      <c r="AQ31" s="863"/>
      <c r="AR31" s="863"/>
      <c r="AS31" s="863"/>
      <c r="AT31" s="863"/>
      <c r="AU31" s="863">
        <v>14</v>
      </c>
      <c r="AV31" s="863"/>
      <c r="AW31" s="863"/>
      <c r="AX31" s="863"/>
      <c r="AY31" s="863"/>
      <c r="AZ31" s="864" t="s">
        <v>587</v>
      </c>
      <c r="BA31" s="864"/>
      <c r="BB31" s="864"/>
      <c r="BC31" s="864"/>
      <c r="BD31" s="864"/>
      <c r="BE31" s="865" t="s">
        <v>415</v>
      </c>
      <c r="BF31" s="865"/>
      <c r="BG31" s="865"/>
      <c r="BH31" s="865"/>
      <c r="BI31" s="866"/>
      <c r="BJ31" s="214"/>
      <c r="BK31" s="214"/>
      <c r="BL31" s="214"/>
      <c r="BM31" s="214"/>
      <c r="BN31" s="214"/>
      <c r="BO31" s="223"/>
      <c r="BP31" s="223"/>
      <c r="BQ31" s="220">
        <v>25</v>
      </c>
      <c r="BR31" s="221"/>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12"/>
    </row>
    <row r="32" spans="1:131" ht="26.25" customHeight="1" x14ac:dyDescent="0.15">
      <c r="A32" s="224">
        <v>5</v>
      </c>
      <c r="B32" s="813" t="s">
        <v>416</v>
      </c>
      <c r="C32" s="814"/>
      <c r="D32" s="814"/>
      <c r="E32" s="814"/>
      <c r="F32" s="814"/>
      <c r="G32" s="814"/>
      <c r="H32" s="814"/>
      <c r="I32" s="814"/>
      <c r="J32" s="814"/>
      <c r="K32" s="814"/>
      <c r="L32" s="814"/>
      <c r="M32" s="814"/>
      <c r="N32" s="814"/>
      <c r="O32" s="814"/>
      <c r="P32" s="815"/>
      <c r="Q32" s="816">
        <v>2521</v>
      </c>
      <c r="R32" s="817"/>
      <c r="S32" s="817"/>
      <c r="T32" s="817"/>
      <c r="U32" s="817"/>
      <c r="V32" s="817">
        <v>2520</v>
      </c>
      <c r="W32" s="817"/>
      <c r="X32" s="817"/>
      <c r="Y32" s="817"/>
      <c r="Z32" s="817"/>
      <c r="AA32" s="817">
        <v>0</v>
      </c>
      <c r="AB32" s="817"/>
      <c r="AC32" s="817"/>
      <c r="AD32" s="817"/>
      <c r="AE32" s="818"/>
      <c r="AF32" s="819">
        <v>173</v>
      </c>
      <c r="AG32" s="820"/>
      <c r="AH32" s="820"/>
      <c r="AI32" s="820"/>
      <c r="AJ32" s="821"/>
      <c r="AK32" s="867">
        <v>869</v>
      </c>
      <c r="AL32" s="863"/>
      <c r="AM32" s="863"/>
      <c r="AN32" s="863"/>
      <c r="AO32" s="863"/>
      <c r="AP32" s="863">
        <v>10407</v>
      </c>
      <c r="AQ32" s="863"/>
      <c r="AR32" s="863"/>
      <c r="AS32" s="863"/>
      <c r="AT32" s="863"/>
      <c r="AU32" s="863">
        <v>6712</v>
      </c>
      <c r="AV32" s="863"/>
      <c r="AW32" s="863"/>
      <c r="AX32" s="863"/>
      <c r="AY32" s="863"/>
      <c r="AZ32" s="864" t="s">
        <v>587</v>
      </c>
      <c r="BA32" s="864"/>
      <c r="BB32" s="864"/>
      <c r="BC32" s="864"/>
      <c r="BD32" s="864"/>
      <c r="BE32" s="865" t="s">
        <v>417</v>
      </c>
      <c r="BF32" s="865"/>
      <c r="BG32" s="865"/>
      <c r="BH32" s="865"/>
      <c r="BI32" s="866"/>
      <c r="BJ32" s="214"/>
      <c r="BK32" s="214"/>
      <c r="BL32" s="214"/>
      <c r="BM32" s="214"/>
      <c r="BN32" s="214"/>
      <c r="BO32" s="223"/>
      <c r="BP32" s="223"/>
      <c r="BQ32" s="220">
        <v>26</v>
      </c>
      <c r="BR32" s="221"/>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12"/>
    </row>
    <row r="33" spans="1:131" ht="26.25" customHeight="1" x14ac:dyDescent="0.15">
      <c r="A33" s="224">
        <v>6</v>
      </c>
      <c r="B33" s="813"/>
      <c r="C33" s="814"/>
      <c r="D33" s="814"/>
      <c r="E33" s="814"/>
      <c r="F33" s="814"/>
      <c r="G33" s="814"/>
      <c r="H33" s="814"/>
      <c r="I33" s="814"/>
      <c r="J33" s="814"/>
      <c r="K33" s="814"/>
      <c r="L33" s="814"/>
      <c r="M33" s="814"/>
      <c r="N33" s="814"/>
      <c r="O33" s="814"/>
      <c r="P33" s="815"/>
      <c r="Q33" s="816"/>
      <c r="R33" s="817"/>
      <c r="S33" s="817"/>
      <c r="T33" s="817"/>
      <c r="U33" s="817"/>
      <c r="V33" s="817"/>
      <c r="W33" s="817"/>
      <c r="X33" s="817"/>
      <c r="Y33" s="817"/>
      <c r="Z33" s="817"/>
      <c r="AA33" s="817"/>
      <c r="AB33" s="817"/>
      <c r="AC33" s="817"/>
      <c r="AD33" s="817"/>
      <c r="AE33" s="818"/>
      <c r="AF33" s="819"/>
      <c r="AG33" s="820"/>
      <c r="AH33" s="820"/>
      <c r="AI33" s="820"/>
      <c r="AJ33" s="821"/>
      <c r="AK33" s="867"/>
      <c r="AL33" s="863"/>
      <c r="AM33" s="863"/>
      <c r="AN33" s="863"/>
      <c r="AO33" s="863"/>
      <c r="AP33" s="863"/>
      <c r="AQ33" s="863"/>
      <c r="AR33" s="863"/>
      <c r="AS33" s="863"/>
      <c r="AT33" s="863"/>
      <c r="AU33" s="863"/>
      <c r="AV33" s="863"/>
      <c r="AW33" s="863"/>
      <c r="AX33" s="863"/>
      <c r="AY33" s="863"/>
      <c r="AZ33" s="864"/>
      <c r="BA33" s="864"/>
      <c r="BB33" s="864"/>
      <c r="BC33" s="864"/>
      <c r="BD33" s="864"/>
      <c r="BE33" s="865"/>
      <c r="BF33" s="865"/>
      <c r="BG33" s="865"/>
      <c r="BH33" s="865"/>
      <c r="BI33" s="866"/>
      <c r="BJ33" s="214"/>
      <c r="BK33" s="214"/>
      <c r="BL33" s="214"/>
      <c r="BM33" s="214"/>
      <c r="BN33" s="214"/>
      <c r="BO33" s="223"/>
      <c r="BP33" s="223"/>
      <c r="BQ33" s="220">
        <v>27</v>
      </c>
      <c r="BR33" s="221"/>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12"/>
    </row>
    <row r="34" spans="1:131" ht="26.25" customHeight="1" x14ac:dyDescent="0.15">
      <c r="A34" s="224">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14"/>
      <c r="BK34" s="214"/>
      <c r="BL34" s="214"/>
      <c r="BM34" s="214"/>
      <c r="BN34" s="214"/>
      <c r="BO34" s="223"/>
      <c r="BP34" s="223"/>
      <c r="BQ34" s="220">
        <v>28</v>
      </c>
      <c r="BR34" s="221"/>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12"/>
    </row>
    <row r="35" spans="1:131" ht="26.25" customHeight="1" x14ac:dyDescent="0.15">
      <c r="A35" s="224">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14"/>
      <c r="BK35" s="214"/>
      <c r="BL35" s="214"/>
      <c r="BM35" s="214"/>
      <c r="BN35" s="214"/>
      <c r="BO35" s="223"/>
      <c r="BP35" s="223"/>
      <c r="BQ35" s="220">
        <v>29</v>
      </c>
      <c r="BR35" s="221"/>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12"/>
    </row>
    <row r="36" spans="1:131" ht="26.25" customHeight="1" x14ac:dyDescent="0.15">
      <c r="A36" s="224">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14"/>
      <c r="BK36" s="214"/>
      <c r="BL36" s="214"/>
      <c r="BM36" s="214"/>
      <c r="BN36" s="214"/>
      <c r="BO36" s="223"/>
      <c r="BP36" s="223"/>
      <c r="BQ36" s="220">
        <v>30</v>
      </c>
      <c r="BR36" s="221"/>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12"/>
    </row>
    <row r="37" spans="1:131" ht="26.25" customHeight="1" x14ac:dyDescent="0.15">
      <c r="A37" s="224">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14"/>
      <c r="BK37" s="214"/>
      <c r="BL37" s="214"/>
      <c r="BM37" s="214"/>
      <c r="BN37" s="214"/>
      <c r="BO37" s="223"/>
      <c r="BP37" s="223"/>
      <c r="BQ37" s="220">
        <v>31</v>
      </c>
      <c r="BR37" s="221"/>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12"/>
    </row>
    <row r="38" spans="1:131" ht="26.25" customHeight="1" x14ac:dyDescent="0.15">
      <c r="A38" s="224">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14"/>
      <c r="BK38" s="214"/>
      <c r="BL38" s="214"/>
      <c r="BM38" s="214"/>
      <c r="BN38" s="214"/>
      <c r="BO38" s="223"/>
      <c r="BP38" s="223"/>
      <c r="BQ38" s="220">
        <v>32</v>
      </c>
      <c r="BR38" s="221"/>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12"/>
    </row>
    <row r="39" spans="1:131" ht="26.25" customHeight="1" x14ac:dyDescent="0.15">
      <c r="A39" s="224">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14"/>
      <c r="BK39" s="214"/>
      <c r="BL39" s="214"/>
      <c r="BM39" s="214"/>
      <c r="BN39" s="214"/>
      <c r="BO39" s="223"/>
      <c r="BP39" s="223"/>
      <c r="BQ39" s="220">
        <v>33</v>
      </c>
      <c r="BR39" s="221"/>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12"/>
    </row>
    <row r="40" spans="1:131" ht="26.25" customHeight="1" x14ac:dyDescent="0.15">
      <c r="A40" s="220">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14"/>
      <c r="BK40" s="214"/>
      <c r="BL40" s="214"/>
      <c r="BM40" s="214"/>
      <c r="BN40" s="214"/>
      <c r="BO40" s="223"/>
      <c r="BP40" s="223"/>
      <c r="BQ40" s="220">
        <v>34</v>
      </c>
      <c r="BR40" s="221"/>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12"/>
    </row>
    <row r="41" spans="1:131" ht="26.25" customHeight="1" x14ac:dyDescent="0.15">
      <c r="A41" s="220">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14"/>
      <c r="BK41" s="214"/>
      <c r="BL41" s="214"/>
      <c r="BM41" s="214"/>
      <c r="BN41" s="214"/>
      <c r="BO41" s="223"/>
      <c r="BP41" s="223"/>
      <c r="BQ41" s="220">
        <v>35</v>
      </c>
      <c r="BR41" s="221"/>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12"/>
    </row>
    <row r="42" spans="1:131" ht="26.25" customHeight="1" x14ac:dyDescent="0.15">
      <c r="A42" s="220">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14"/>
      <c r="BK42" s="214"/>
      <c r="BL42" s="214"/>
      <c r="BM42" s="214"/>
      <c r="BN42" s="214"/>
      <c r="BO42" s="223"/>
      <c r="BP42" s="223"/>
      <c r="BQ42" s="220">
        <v>36</v>
      </c>
      <c r="BR42" s="221"/>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12"/>
    </row>
    <row r="43" spans="1:131" ht="26.25" customHeight="1" x14ac:dyDescent="0.15">
      <c r="A43" s="220">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14"/>
      <c r="BK43" s="214"/>
      <c r="BL43" s="214"/>
      <c r="BM43" s="214"/>
      <c r="BN43" s="214"/>
      <c r="BO43" s="223"/>
      <c r="BP43" s="223"/>
      <c r="BQ43" s="220">
        <v>37</v>
      </c>
      <c r="BR43" s="221"/>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12"/>
    </row>
    <row r="44" spans="1:131" ht="26.25" customHeight="1" x14ac:dyDescent="0.15">
      <c r="A44" s="220">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14"/>
      <c r="BK44" s="214"/>
      <c r="BL44" s="214"/>
      <c r="BM44" s="214"/>
      <c r="BN44" s="214"/>
      <c r="BO44" s="223"/>
      <c r="BP44" s="223"/>
      <c r="BQ44" s="220">
        <v>38</v>
      </c>
      <c r="BR44" s="221"/>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12"/>
    </row>
    <row r="45" spans="1:131" ht="26.25" customHeight="1" x14ac:dyDescent="0.15">
      <c r="A45" s="220">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14"/>
      <c r="BK45" s="214"/>
      <c r="BL45" s="214"/>
      <c r="BM45" s="214"/>
      <c r="BN45" s="214"/>
      <c r="BO45" s="223"/>
      <c r="BP45" s="223"/>
      <c r="BQ45" s="220">
        <v>39</v>
      </c>
      <c r="BR45" s="221"/>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12"/>
    </row>
    <row r="46" spans="1:131" ht="26.25" customHeight="1" x14ac:dyDescent="0.15">
      <c r="A46" s="220">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14"/>
      <c r="BK46" s="214"/>
      <c r="BL46" s="214"/>
      <c r="BM46" s="214"/>
      <c r="BN46" s="214"/>
      <c r="BO46" s="223"/>
      <c r="BP46" s="223"/>
      <c r="BQ46" s="220">
        <v>40</v>
      </c>
      <c r="BR46" s="221"/>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12"/>
    </row>
    <row r="47" spans="1:131" ht="26.25" customHeight="1" x14ac:dyDescent="0.15">
      <c r="A47" s="220">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14"/>
      <c r="BK47" s="214"/>
      <c r="BL47" s="214"/>
      <c r="BM47" s="214"/>
      <c r="BN47" s="214"/>
      <c r="BO47" s="223"/>
      <c r="BP47" s="223"/>
      <c r="BQ47" s="220">
        <v>41</v>
      </c>
      <c r="BR47" s="221"/>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12"/>
    </row>
    <row r="48" spans="1:131" ht="26.25" customHeight="1" x14ac:dyDescent="0.15">
      <c r="A48" s="220">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14"/>
      <c r="BK48" s="214"/>
      <c r="BL48" s="214"/>
      <c r="BM48" s="214"/>
      <c r="BN48" s="214"/>
      <c r="BO48" s="223"/>
      <c r="BP48" s="223"/>
      <c r="BQ48" s="220">
        <v>42</v>
      </c>
      <c r="BR48" s="221"/>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12"/>
    </row>
    <row r="49" spans="1:131" ht="26.25" customHeight="1" x14ac:dyDescent="0.15">
      <c r="A49" s="220">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14"/>
      <c r="BK49" s="214"/>
      <c r="BL49" s="214"/>
      <c r="BM49" s="214"/>
      <c r="BN49" s="214"/>
      <c r="BO49" s="223"/>
      <c r="BP49" s="223"/>
      <c r="BQ49" s="220">
        <v>43</v>
      </c>
      <c r="BR49" s="221"/>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12"/>
    </row>
    <row r="50" spans="1:131" ht="26.25" customHeight="1" x14ac:dyDescent="0.15">
      <c r="A50" s="220">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14"/>
      <c r="BK50" s="214"/>
      <c r="BL50" s="214"/>
      <c r="BM50" s="214"/>
      <c r="BN50" s="214"/>
      <c r="BO50" s="223"/>
      <c r="BP50" s="223"/>
      <c r="BQ50" s="220">
        <v>44</v>
      </c>
      <c r="BR50" s="221"/>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12"/>
    </row>
    <row r="51" spans="1:131" ht="26.25" customHeight="1" x14ac:dyDescent="0.15">
      <c r="A51" s="220">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14"/>
      <c r="BK51" s="214"/>
      <c r="BL51" s="214"/>
      <c r="BM51" s="214"/>
      <c r="BN51" s="214"/>
      <c r="BO51" s="223"/>
      <c r="BP51" s="223"/>
      <c r="BQ51" s="220">
        <v>45</v>
      </c>
      <c r="BR51" s="221"/>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12"/>
    </row>
    <row r="52" spans="1:131" ht="26.25" customHeight="1" x14ac:dyDescent="0.15">
      <c r="A52" s="220">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14"/>
      <c r="BK52" s="214"/>
      <c r="BL52" s="214"/>
      <c r="BM52" s="214"/>
      <c r="BN52" s="214"/>
      <c r="BO52" s="223"/>
      <c r="BP52" s="223"/>
      <c r="BQ52" s="220">
        <v>46</v>
      </c>
      <c r="BR52" s="221"/>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12"/>
    </row>
    <row r="53" spans="1:131" ht="26.25" customHeight="1" x14ac:dyDescent="0.15">
      <c r="A53" s="220">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14"/>
      <c r="BK53" s="214"/>
      <c r="BL53" s="214"/>
      <c r="BM53" s="214"/>
      <c r="BN53" s="214"/>
      <c r="BO53" s="223"/>
      <c r="BP53" s="223"/>
      <c r="BQ53" s="220">
        <v>47</v>
      </c>
      <c r="BR53" s="221"/>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12"/>
    </row>
    <row r="54" spans="1:131" ht="26.25" customHeight="1" x14ac:dyDescent="0.15">
      <c r="A54" s="220">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14"/>
      <c r="BK54" s="214"/>
      <c r="BL54" s="214"/>
      <c r="BM54" s="214"/>
      <c r="BN54" s="214"/>
      <c r="BO54" s="223"/>
      <c r="BP54" s="223"/>
      <c r="BQ54" s="220">
        <v>48</v>
      </c>
      <c r="BR54" s="221"/>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12"/>
    </row>
    <row r="55" spans="1:131" ht="26.25" customHeight="1" x14ac:dyDescent="0.15">
      <c r="A55" s="220">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14"/>
      <c r="BK55" s="214"/>
      <c r="BL55" s="214"/>
      <c r="BM55" s="214"/>
      <c r="BN55" s="214"/>
      <c r="BO55" s="223"/>
      <c r="BP55" s="223"/>
      <c r="BQ55" s="220">
        <v>49</v>
      </c>
      <c r="BR55" s="221"/>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12"/>
    </row>
    <row r="56" spans="1:131" ht="26.25" customHeight="1" x14ac:dyDescent="0.15">
      <c r="A56" s="220">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14"/>
      <c r="BK56" s="214"/>
      <c r="BL56" s="214"/>
      <c r="BM56" s="214"/>
      <c r="BN56" s="214"/>
      <c r="BO56" s="223"/>
      <c r="BP56" s="223"/>
      <c r="BQ56" s="220">
        <v>50</v>
      </c>
      <c r="BR56" s="221"/>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12"/>
    </row>
    <row r="57" spans="1:131" ht="26.25" customHeight="1" x14ac:dyDescent="0.15">
      <c r="A57" s="220">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14"/>
      <c r="BK57" s="214"/>
      <c r="BL57" s="214"/>
      <c r="BM57" s="214"/>
      <c r="BN57" s="214"/>
      <c r="BO57" s="223"/>
      <c r="BP57" s="223"/>
      <c r="BQ57" s="220">
        <v>51</v>
      </c>
      <c r="BR57" s="221"/>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12"/>
    </row>
    <row r="58" spans="1:131" ht="26.25" customHeight="1" x14ac:dyDescent="0.15">
      <c r="A58" s="220">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14"/>
      <c r="BK58" s="214"/>
      <c r="BL58" s="214"/>
      <c r="BM58" s="214"/>
      <c r="BN58" s="214"/>
      <c r="BO58" s="223"/>
      <c r="BP58" s="223"/>
      <c r="BQ58" s="220">
        <v>52</v>
      </c>
      <c r="BR58" s="221"/>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12"/>
    </row>
    <row r="59" spans="1:131" ht="26.25" customHeight="1" x14ac:dyDescent="0.15">
      <c r="A59" s="220">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14"/>
      <c r="BK59" s="214"/>
      <c r="BL59" s="214"/>
      <c r="BM59" s="214"/>
      <c r="BN59" s="214"/>
      <c r="BO59" s="223"/>
      <c r="BP59" s="223"/>
      <c r="BQ59" s="220">
        <v>53</v>
      </c>
      <c r="BR59" s="221"/>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12"/>
    </row>
    <row r="60" spans="1:131" ht="26.25" customHeight="1" x14ac:dyDescent="0.15">
      <c r="A60" s="220">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14"/>
      <c r="BK60" s="214"/>
      <c r="BL60" s="214"/>
      <c r="BM60" s="214"/>
      <c r="BN60" s="214"/>
      <c r="BO60" s="223"/>
      <c r="BP60" s="223"/>
      <c r="BQ60" s="220">
        <v>54</v>
      </c>
      <c r="BR60" s="221"/>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12"/>
    </row>
    <row r="61" spans="1:131" ht="26.25" customHeight="1" thickBot="1" x14ac:dyDescent="0.2">
      <c r="A61" s="220">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14"/>
      <c r="BK61" s="214"/>
      <c r="BL61" s="214"/>
      <c r="BM61" s="214"/>
      <c r="BN61" s="214"/>
      <c r="BO61" s="223"/>
      <c r="BP61" s="223"/>
      <c r="BQ61" s="220">
        <v>55</v>
      </c>
      <c r="BR61" s="221"/>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12"/>
    </row>
    <row r="62" spans="1:131" ht="26.25" customHeight="1" x14ac:dyDescent="0.15">
      <c r="A62" s="220">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418</v>
      </c>
      <c r="BK62" s="839"/>
      <c r="BL62" s="839"/>
      <c r="BM62" s="839"/>
      <c r="BN62" s="840"/>
      <c r="BO62" s="223"/>
      <c r="BP62" s="223"/>
      <c r="BQ62" s="220">
        <v>56</v>
      </c>
      <c r="BR62" s="221"/>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12"/>
    </row>
    <row r="63" spans="1:131" ht="26.25" customHeight="1" thickBot="1" x14ac:dyDescent="0.2">
      <c r="A63" s="222" t="s">
        <v>398</v>
      </c>
      <c r="B63" s="822" t="s">
        <v>419</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4682</v>
      </c>
      <c r="AG63" s="877"/>
      <c r="AH63" s="877"/>
      <c r="AI63" s="877"/>
      <c r="AJ63" s="878"/>
      <c r="AK63" s="879"/>
      <c r="AL63" s="874"/>
      <c r="AM63" s="874"/>
      <c r="AN63" s="874"/>
      <c r="AO63" s="874"/>
      <c r="AP63" s="877">
        <v>11120</v>
      </c>
      <c r="AQ63" s="877"/>
      <c r="AR63" s="877"/>
      <c r="AS63" s="877"/>
      <c r="AT63" s="877"/>
      <c r="AU63" s="877">
        <v>6727</v>
      </c>
      <c r="AV63" s="877"/>
      <c r="AW63" s="877"/>
      <c r="AX63" s="877"/>
      <c r="AY63" s="877"/>
      <c r="AZ63" s="881"/>
      <c r="BA63" s="881"/>
      <c r="BB63" s="881"/>
      <c r="BC63" s="881"/>
      <c r="BD63" s="881"/>
      <c r="BE63" s="882"/>
      <c r="BF63" s="882"/>
      <c r="BG63" s="882"/>
      <c r="BH63" s="882"/>
      <c r="BI63" s="883"/>
      <c r="BJ63" s="884" t="s">
        <v>420</v>
      </c>
      <c r="BK63" s="885"/>
      <c r="BL63" s="885"/>
      <c r="BM63" s="885"/>
      <c r="BN63" s="886"/>
      <c r="BO63" s="223"/>
      <c r="BP63" s="223"/>
      <c r="BQ63" s="220">
        <v>57</v>
      </c>
      <c r="BR63" s="221"/>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12"/>
    </row>
    <row r="64" spans="1:131" ht="26.25" customHeight="1" x14ac:dyDescent="0.15">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12"/>
    </row>
    <row r="65" spans="1:131" ht="26.25" customHeight="1" thickBot="1" x14ac:dyDescent="0.2">
      <c r="A65" s="214" t="s">
        <v>421</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12"/>
    </row>
    <row r="66" spans="1:131" ht="26.25" customHeight="1" x14ac:dyDescent="0.15">
      <c r="A66" s="760" t="s">
        <v>422</v>
      </c>
      <c r="B66" s="761"/>
      <c r="C66" s="761"/>
      <c r="D66" s="761"/>
      <c r="E66" s="761"/>
      <c r="F66" s="761"/>
      <c r="G66" s="761"/>
      <c r="H66" s="761"/>
      <c r="I66" s="761"/>
      <c r="J66" s="761"/>
      <c r="K66" s="761"/>
      <c r="L66" s="761"/>
      <c r="M66" s="761"/>
      <c r="N66" s="761"/>
      <c r="O66" s="761"/>
      <c r="P66" s="762"/>
      <c r="Q66" s="766" t="s">
        <v>423</v>
      </c>
      <c r="R66" s="767"/>
      <c r="S66" s="767"/>
      <c r="T66" s="767"/>
      <c r="U66" s="768"/>
      <c r="V66" s="766" t="s">
        <v>424</v>
      </c>
      <c r="W66" s="767"/>
      <c r="X66" s="767"/>
      <c r="Y66" s="767"/>
      <c r="Z66" s="768"/>
      <c r="AA66" s="766" t="s">
        <v>425</v>
      </c>
      <c r="AB66" s="767"/>
      <c r="AC66" s="767"/>
      <c r="AD66" s="767"/>
      <c r="AE66" s="768"/>
      <c r="AF66" s="887" t="s">
        <v>426</v>
      </c>
      <c r="AG66" s="848"/>
      <c r="AH66" s="848"/>
      <c r="AI66" s="848"/>
      <c r="AJ66" s="888"/>
      <c r="AK66" s="766" t="s">
        <v>427</v>
      </c>
      <c r="AL66" s="761"/>
      <c r="AM66" s="761"/>
      <c r="AN66" s="761"/>
      <c r="AO66" s="762"/>
      <c r="AP66" s="766" t="s">
        <v>428</v>
      </c>
      <c r="AQ66" s="767"/>
      <c r="AR66" s="767"/>
      <c r="AS66" s="767"/>
      <c r="AT66" s="768"/>
      <c r="AU66" s="766" t="s">
        <v>429</v>
      </c>
      <c r="AV66" s="767"/>
      <c r="AW66" s="767"/>
      <c r="AX66" s="767"/>
      <c r="AY66" s="768"/>
      <c r="AZ66" s="766" t="s">
        <v>384</v>
      </c>
      <c r="BA66" s="767"/>
      <c r="BB66" s="767"/>
      <c r="BC66" s="767"/>
      <c r="BD66" s="773"/>
      <c r="BE66" s="223"/>
      <c r="BF66" s="223"/>
      <c r="BG66" s="223"/>
      <c r="BH66" s="223"/>
      <c r="BI66" s="223"/>
      <c r="BJ66" s="223"/>
      <c r="BK66" s="223"/>
      <c r="BL66" s="223"/>
      <c r="BM66" s="223"/>
      <c r="BN66" s="223"/>
      <c r="BO66" s="223"/>
      <c r="BP66" s="223"/>
      <c r="BQ66" s="220">
        <v>60</v>
      </c>
      <c r="BR66" s="225"/>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12"/>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23"/>
      <c r="BF67" s="223"/>
      <c r="BG67" s="223"/>
      <c r="BH67" s="223"/>
      <c r="BI67" s="223"/>
      <c r="BJ67" s="223"/>
      <c r="BK67" s="223"/>
      <c r="BL67" s="223"/>
      <c r="BM67" s="223"/>
      <c r="BN67" s="223"/>
      <c r="BO67" s="223"/>
      <c r="BP67" s="223"/>
      <c r="BQ67" s="220">
        <v>61</v>
      </c>
      <c r="BR67" s="225"/>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12"/>
    </row>
    <row r="68" spans="1:131" ht="26.25" customHeight="1" thickTop="1" x14ac:dyDescent="0.15">
      <c r="A68" s="218">
        <v>1</v>
      </c>
      <c r="B68" s="902" t="s">
        <v>588</v>
      </c>
      <c r="C68" s="903"/>
      <c r="D68" s="903"/>
      <c r="E68" s="903"/>
      <c r="F68" s="903"/>
      <c r="G68" s="903"/>
      <c r="H68" s="903"/>
      <c r="I68" s="903"/>
      <c r="J68" s="903"/>
      <c r="K68" s="903"/>
      <c r="L68" s="903"/>
      <c r="M68" s="903"/>
      <c r="N68" s="903"/>
      <c r="O68" s="903"/>
      <c r="P68" s="904"/>
      <c r="Q68" s="905">
        <v>4763</v>
      </c>
      <c r="R68" s="899"/>
      <c r="S68" s="899"/>
      <c r="T68" s="899"/>
      <c r="U68" s="899"/>
      <c r="V68" s="899">
        <v>4620</v>
      </c>
      <c r="W68" s="899"/>
      <c r="X68" s="899"/>
      <c r="Y68" s="899"/>
      <c r="Z68" s="899"/>
      <c r="AA68" s="899">
        <v>143</v>
      </c>
      <c r="AB68" s="899"/>
      <c r="AC68" s="899"/>
      <c r="AD68" s="899"/>
      <c r="AE68" s="899"/>
      <c r="AF68" s="899">
        <v>141</v>
      </c>
      <c r="AG68" s="899"/>
      <c r="AH68" s="899"/>
      <c r="AI68" s="899"/>
      <c r="AJ68" s="899"/>
      <c r="AK68" s="899" t="s">
        <v>587</v>
      </c>
      <c r="AL68" s="899"/>
      <c r="AM68" s="899"/>
      <c r="AN68" s="899"/>
      <c r="AO68" s="899"/>
      <c r="AP68" s="899">
        <v>2834</v>
      </c>
      <c r="AQ68" s="899"/>
      <c r="AR68" s="899"/>
      <c r="AS68" s="899"/>
      <c r="AT68" s="899"/>
      <c r="AU68" s="899">
        <v>842</v>
      </c>
      <c r="AV68" s="899"/>
      <c r="AW68" s="899"/>
      <c r="AX68" s="899"/>
      <c r="AY68" s="899"/>
      <c r="AZ68" s="900"/>
      <c r="BA68" s="900"/>
      <c r="BB68" s="900"/>
      <c r="BC68" s="900"/>
      <c r="BD68" s="901"/>
      <c r="BE68" s="223"/>
      <c r="BF68" s="223"/>
      <c r="BG68" s="223"/>
      <c r="BH68" s="223"/>
      <c r="BI68" s="223"/>
      <c r="BJ68" s="223"/>
      <c r="BK68" s="223"/>
      <c r="BL68" s="223"/>
      <c r="BM68" s="223"/>
      <c r="BN68" s="223"/>
      <c r="BO68" s="223"/>
      <c r="BP68" s="223"/>
      <c r="BQ68" s="220">
        <v>62</v>
      </c>
      <c r="BR68" s="225"/>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12"/>
    </row>
    <row r="69" spans="1:131" ht="26.25" customHeight="1" x14ac:dyDescent="0.15">
      <c r="A69" s="220">
        <v>2</v>
      </c>
      <c r="B69" s="906" t="s">
        <v>589</v>
      </c>
      <c r="C69" s="907"/>
      <c r="D69" s="907"/>
      <c r="E69" s="907"/>
      <c r="F69" s="907"/>
      <c r="G69" s="907"/>
      <c r="H69" s="907"/>
      <c r="I69" s="907"/>
      <c r="J69" s="907"/>
      <c r="K69" s="907"/>
      <c r="L69" s="907"/>
      <c r="M69" s="907"/>
      <c r="N69" s="907"/>
      <c r="O69" s="907"/>
      <c r="P69" s="908"/>
      <c r="Q69" s="909">
        <v>287</v>
      </c>
      <c r="R69" s="863"/>
      <c r="S69" s="863"/>
      <c r="T69" s="863"/>
      <c r="U69" s="863"/>
      <c r="V69" s="863">
        <v>270</v>
      </c>
      <c r="W69" s="863"/>
      <c r="X69" s="863"/>
      <c r="Y69" s="863"/>
      <c r="Z69" s="863"/>
      <c r="AA69" s="863">
        <v>17</v>
      </c>
      <c r="AB69" s="863"/>
      <c r="AC69" s="863"/>
      <c r="AD69" s="863"/>
      <c r="AE69" s="863"/>
      <c r="AF69" s="863">
        <v>17</v>
      </c>
      <c r="AG69" s="863"/>
      <c r="AH69" s="863"/>
      <c r="AI69" s="863"/>
      <c r="AJ69" s="863"/>
      <c r="AK69" s="863" t="s">
        <v>587</v>
      </c>
      <c r="AL69" s="863"/>
      <c r="AM69" s="863"/>
      <c r="AN69" s="863"/>
      <c r="AO69" s="863"/>
      <c r="AP69" s="863" t="s">
        <v>587</v>
      </c>
      <c r="AQ69" s="863"/>
      <c r="AR69" s="863"/>
      <c r="AS69" s="863"/>
      <c r="AT69" s="863"/>
      <c r="AU69" s="863" t="s">
        <v>587</v>
      </c>
      <c r="AV69" s="863"/>
      <c r="AW69" s="863"/>
      <c r="AX69" s="863"/>
      <c r="AY69" s="863"/>
      <c r="AZ69" s="865"/>
      <c r="BA69" s="865"/>
      <c r="BB69" s="865"/>
      <c r="BC69" s="865"/>
      <c r="BD69" s="866"/>
      <c r="BE69" s="223"/>
      <c r="BF69" s="223"/>
      <c r="BG69" s="223"/>
      <c r="BH69" s="223"/>
      <c r="BI69" s="223"/>
      <c r="BJ69" s="223"/>
      <c r="BK69" s="223"/>
      <c r="BL69" s="223"/>
      <c r="BM69" s="223"/>
      <c r="BN69" s="223"/>
      <c r="BO69" s="223"/>
      <c r="BP69" s="223"/>
      <c r="BQ69" s="220">
        <v>63</v>
      </c>
      <c r="BR69" s="225"/>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12"/>
    </row>
    <row r="70" spans="1:131" ht="26.25" customHeight="1" x14ac:dyDescent="0.15">
      <c r="A70" s="220">
        <v>3</v>
      </c>
      <c r="B70" s="906" t="s">
        <v>590</v>
      </c>
      <c r="C70" s="907"/>
      <c r="D70" s="907"/>
      <c r="E70" s="907"/>
      <c r="F70" s="907"/>
      <c r="G70" s="907"/>
      <c r="H70" s="907"/>
      <c r="I70" s="907"/>
      <c r="J70" s="907"/>
      <c r="K70" s="907"/>
      <c r="L70" s="907"/>
      <c r="M70" s="907"/>
      <c r="N70" s="907"/>
      <c r="O70" s="907"/>
      <c r="P70" s="908"/>
      <c r="Q70" s="909">
        <v>26735</v>
      </c>
      <c r="R70" s="863"/>
      <c r="S70" s="863"/>
      <c r="T70" s="863"/>
      <c r="U70" s="863"/>
      <c r="V70" s="863">
        <v>26454</v>
      </c>
      <c r="W70" s="863"/>
      <c r="X70" s="863"/>
      <c r="Y70" s="863"/>
      <c r="Z70" s="863"/>
      <c r="AA70" s="863">
        <v>281</v>
      </c>
      <c r="AB70" s="863"/>
      <c r="AC70" s="863"/>
      <c r="AD70" s="863"/>
      <c r="AE70" s="863"/>
      <c r="AF70" s="863">
        <v>6600</v>
      </c>
      <c r="AG70" s="863"/>
      <c r="AH70" s="863"/>
      <c r="AI70" s="863"/>
      <c r="AJ70" s="863"/>
      <c r="AK70" s="863" t="s">
        <v>587</v>
      </c>
      <c r="AL70" s="863"/>
      <c r="AM70" s="863"/>
      <c r="AN70" s="863"/>
      <c r="AO70" s="863"/>
      <c r="AP70" s="863">
        <v>24034</v>
      </c>
      <c r="AQ70" s="863"/>
      <c r="AR70" s="863"/>
      <c r="AS70" s="863"/>
      <c r="AT70" s="863"/>
      <c r="AU70" s="863">
        <v>12257</v>
      </c>
      <c r="AV70" s="863"/>
      <c r="AW70" s="863"/>
      <c r="AX70" s="863"/>
      <c r="AY70" s="863"/>
      <c r="AZ70" s="865"/>
      <c r="BA70" s="865"/>
      <c r="BB70" s="865"/>
      <c r="BC70" s="865"/>
      <c r="BD70" s="866"/>
      <c r="BE70" s="223"/>
      <c r="BF70" s="223"/>
      <c r="BG70" s="223"/>
      <c r="BH70" s="223"/>
      <c r="BI70" s="223"/>
      <c r="BJ70" s="223"/>
      <c r="BK70" s="223"/>
      <c r="BL70" s="223"/>
      <c r="BM70" s="223"/>
      <c r="BN70" s="223"/>
      <c r="BO70" s="223"/>
      <c r="BP70" s="223"/>
      <c r="BQ70" s="220">
        <v>64</v>
      </c>
      <c r="BR70" s="225"/>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12"/>
    </row>
    <row r="71" spans="1:131" ht="26.25" customHeight="1" x14ac:dyDescent="0.15">
      <c r="A71" s="220">
        <v>4</v>
      </c>
      <c r="B71" s="906" t="s">
        <v>591</v>
      </c>
      <c r="C71" s="907"/>
      <c r="D71" s="907"/>
      <c r="E71" s="907"/>
      <c r="F71" s="907"/>
      <c r="G71" s="907"/>
      <c r="H71" s="907"/>
      <c r="I71" s="907"/>
      <c r="J71" s="907"/>
      <c r="K71" s="907"/>
      <c r="L71" s="907"/>
      <c r="M71" s="907"/>
      <c r="N71" s="907"/>
      <c r="O71" s="907"/>
      <c r="P71" s="908"/>
      <c r="Q71" s="909">
        <v>1598</v>
      </c>
      <c r="R71" s="863"/>
      <c r="S71" s="863"/>
      <c r="T71" s="863"/>
      <c r="U71" s="863"/>
      <c r="V71" s="863">
        <v>1456</v>
      </c>
      <c r="W71" s="863"/>
      <c r="X71" s="863"/>
      <c r="Y71" s="863"/>
      <c r="Z71" s="863"/>
      <c r="AA71" s="863">
        <v>142</v>
      </c>
      <c r="AB71" s="863"/>
      <c r="AC71" s="863"/>
      <c r="AD71" s="863"/>
      <c r="AE71" s="863"/>
      <c r="AF71" s="863">
        <v>142</v>
      </c>
      <c r="AG71" s="863"/>
      <c r="AH71" s="863"/>
      <c r="AI71" s="863"/>
      <c r="AJ71" s="863"/>
      <c r="AK71" s="863" t="s">
        <v>587</v>
      </c>
      <c r="AL71" s="863"/>
      <c r="AM71" s="863"/>
      <c r="AN71" s="863"/>
      <c r="AO71" s="863"/>
      <c r="AP71" s="863" t="s">
        <v>587</v>
      </c>
      <c r="AQ71" s="863"/>
      <c r="AR71" s="863"/>
      <c r="AS71" s="863"/>
      <c r="AT71" s="863"/>
      <c r="AU71" s="863" t="s">
        <v>587</v>
      </c>
      <c r="AV71" s="863"/>
      <c r="AW71" s="863"/>
      <c r="AX71" s="863"/>
      <c r="AY71" s="863"/>
      <c r="AZ71" s="865"/>
      <c r="BA71" s="865"/>
      <c r="BB71" s="865"/>
      <c r="BC71" s="865"/>
      <c r="BD71" s="866"/>
      <c r="BE71" s="223"/>
      <c r="BF71" s="223"/>
      <c r="BG71" s="223"/>
      <c r="BH71" s="223"/>
      <c r="BI71" s="223"/>
      <c r="BJ71" s="223"/>
      <c r="BK71" s="223"/>
      <c r="BL71" s="223"/>
      <c r="BM71" s="223"/>
      <c r="BN71" s="223"/>
      <c r="BO71" s="223"/>
      <c r="BP71" s="223"/>
      <c r="BQ71" s="220">
        <v>65</v>
      </c>
      <c r="BR71" s="225"/>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12"/>
    </row>
    <row r="72" spans="1:131" ht="26.25" customHeight="1" x14ac:dyDescent="0.15">
      <c r="A72" s="220">
        <v>5</v>
      </c>
      <c r="B72" s="906" t="s">
        <v>592</v>
      </c>
      <c r="C72" s="907"/>
      <c r="D72" s="907"/>
      <c r="E72" s="907"/>
      <c r="F72" s="907"/>
      <c r="G72" s="907"/>
      <c r="H72" s="907"/>
      <c r="I72" s="907"/>
      <c r="J72" s="907"/>
      <c r="K72" s="907"/>
      <c r="L72" s="907"/>
      <c r="M72" s="907"/>
      <c r="N72" s="907"/>
      <c r="O72" s="907"/>
      <c r="P72" s="908"/>
      <c r="Q72" s="909">
        <v>956629</v>
      </c>
      <c r="R72" s="863"/>
      <c r="S72" s="863"/>
      <c r="T72" s="863"/>
      <c r="U72" s="863"/>
      <c r="V72" s="863">
        <v>904884</v>
      </c>
      <c r="W72" s="863"/>
      <c r="X72" s="863"/>
      <c r="Y72" s="863"/>
      <c r="Z72" s="863"/>
      <c r="AA72" s="863">
        <v>51745</v>
      </c>
      <c r="AB72" s="863"/>
      <c r="AC72" s="863"/>
      <c r="AD72" s="863"/>
      <c r="AE72" s="863"/>
      <c r="AF72" s="863">
        <v>51745</v>
      </c>
      <c r="AG72" s="863"/>
      <c r="AH72" s="863"/>
      <c r="AI72" s="863"/>
      <c r="AJ72" s="863"/>
      <c r="AK72" s="863">
        <v>1</v>
      </c>
      <c r="AL72" s="863"/>
      <c r="AM72" s="863"/>
      <c r="AN72" s="863"/>
      <c r="AO72" s="863"/>
      <c r="AP72" s="863" t="s">
        <v>587</v>
      </c>
      <c r="AQ72" s="863"/>
      <c r="AR72" s="863"/>
      <c r="AS72" s="863"/>
      <c r="AT72" s="863"/>
      <c r="AU72" s="863" t="s">
        <v>587</v>
      </c>
      <c r="AV72" s="863"/>
      <c r="AW72" s="863"/>
      <c r="AX72" s="863"/>
      <c r="AY72" s="863"/>
      <c r="AZ72" s="865"/>
      <c r="BA72" s="865"/>
      <c r="BB72" s="865"/>
      <c r="BC72" s="865"/>
      <c r="BD72" s="866"/>
      <c r="BE72" s="223"/>
      <c r="BF72" s="223"/>
      <c r="BG72" s="223"/>
      <c r="BH72" s="223"/>
      <c r="BI72" s="223"/>
      <c r="BJ72" s="223"/>
      <c r="BK72" s="223"/>
      <c r="BL72" s="223"/>
      <c r="BM72" s="223"/>
      <c r="BN72" s="223"/>
      <c r="BO72" s="223"/>
      <c r="BP72" s="223"/>
      <c r="BQ72" s="220">
        <v>66</v>
      </c>
      <c r="BR72" s="225"/>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12"/>
    </row>
    <row r="73" spans="1:131" ht="26.25" customHeight="1" x14ac:dyDescent="0.15">
      <c r="A73" s="220">
        <v>6</v>
      </c>
      <c r="B73" s="906"/>
      <c r="C73" s="907"/>
      <c r="D73" s="907"/>
      <c r="E73" s="907"/>
      <c r="F73" s="907"/>
      <c r="G73" s="907"/>
      <c r="H73" s="907"/>
      <c r="I73" s="907"/>
      <c r="J73" s="907"/>
      <c r="K73" s="907"/>
      <c r="L73" s="907"/>
      <c r="M73" s="907"/>
      <c r="N73" s="907"/>
      <c r="O73" s="907"/>
      <c r="P73" s="908"/>
      <c r="Q73" s="909"/>
      <c r="R73" s="863"/>
      <c r="S73" s="863"/>
      <c r="T73" s="863"/>
      <c r="U73" s="863"/>
      <c r="V73" s="863"/>
      <c r="W73" s="863"/>
      <c r="X73" s="863"/>
      <c r="Y73" s="863"/>
      <c r="Z73" s="863"/>
      <c r="AA73" s="863"/>
      <c r="AB73" s="863"/>
      <c r="AC73" s="863"/>
      <c r="AD73" s="863"/>
      <c r="AE73" s="863"/>
      <c r="AF73" s="863"/>
      <c r="AG73" s="863"/>
      <c r="AH73" s="863"/>
      <c r="AI73" s="863"/>
      <c r="AJ73" s="863"/>
      <c r="AK73" s="863"/>
      <c r="AL73" s="863"/>
      <c r="AM73" s="863"/>
      <c r="AN73" s="863"/>
      <c r="AO73" s="863"/>
      <c r="AP73" s="863"/>
      <c r="AQ73" s="863"/>
      <c r="AR73" s="863"/>
      <c r="AS73" s="863"/>
      <c r="AT73" s="863"/>
      <c r="AU73" s="863"/>
      <c r="AV73" s="863"/>
      <c r="AW73" s="863"/>
      <c r="AX73" s="863"/>
      <c r="AY73" s="863"/>
      <c r="AZ73" s="865"/>
      <c r="BA73" s="865"/>
      <c r="BB73" s="865"/>
      <c r="BC73" s="865"/>
      <c r="BD73" s="866"/>
      <c r="BE73" s="223"/>
      <c r="BF73" s="223"/>
      <c r="BG73" s="223"/>
      <c r="BH73" s="223"/>
      <c r="BI73" s="223"/>
      <c r="BJ73" s="223"/>
      <c r="BK73" s="223"/>
      <c r="BL73" s="223"/>
      <c r="BM73" s="223"/>
      <c r="BN73" s="223"/>
      <c r="BO73" s="223"/>
      <c r="BP73" s="223"/>
      <c r="BQ73" s="220">
        <v>67</v>
      </c>
      <c r="BR73" s="225"/>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12"/>
    </row>
    <row r="74" spans="1:131" ht="26.25" customHeight="1" x14ac:dyDescent="0.15">
      <c r="A74" s="220">
        <v>7</v>
      </c>
      <c r="B74" s="906"/>
      <c r="C74" s="907"/>
      <c r="D74" s="907"/>
      <c r="E74" s="907"/>
      <c r="F74" s="907"/>
      <c r="G74" s="907"/>
      <c r="H74" s="907"/>
      <c r="I74" s="907"/>
      <c r="J74" s="907"/>
      <c r="K74" s="907"/>
      <c r="L74" s="907"/>
      <c r="M74" s="907"/>
      <c r="N74" s="907"/>
      <c r="O74" s="907"/>
      <c r="P74" s="908"/>
      <c r="Q74" s="909"/>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23"/>
      <c r="BF74" s="223"/>
      <c r="BG74" s="223"/>
      <c r="BH74" s="223"/>
      <c r="BI74" s="223"/>
      <c r="BJ74" s="223"/>
      <c r="BK74" s="223"/>
      <c r="BL74" s="223"/>
      <c r="BM74" s="223"/>
      <c r="BN74" s="223"/>
      <c r="BO74" s="223"/>
      <c r="BP74" s="223"/>
      <c r="BQ74" s="220">
        <v>68</v>
      </c>
      <c r="BR74" s="225"/>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12"/>
    </row>
    <row r="75" spans="1:131" ht="26.25" customHeight="1" x14ac:dyDescent="0.15">
      <c r="A75" s="220">
        <v>8</v>
      </c>
      <c r="B75" s="906"/>
      <c r="C75" s="907"/>
      <c r="D75" s="907"/>
      <c r="E75" s="907"/>
      <c r="F75" s="907"/>
      <c r="G75" s="907"/>
      <c r="H75" s="907"/>
      <c r="I75" s="907"/>
      <c r="J75" s="907"/>
      <c r="K75" s="907"/>
      <c r="L75" s="907"/>
      <c r="M75" s="907"/>
      <c r="N75" s="907"/>
      <c r="O75" s="907"/>
      <c r="P75" s="908"/>
      <c r="Q75" s="910"/>
      <c r="R75" s="911"/>
      <c r="S75" s="911"/>
      <c r="T75" s="911"/>
      <c r="U75" s="867"/>
      <c r="V75" s="912"/>
      <c r="W75" s="911"/>
      <c r="X75" s="911"/>
      <c r="Y75" s="911"/>
      <c r="Z75" s="867"/>
      <c r="AA75" s="912"/>
      <c r="AB75" s="911"/>
      <c r="AC75" s="911"/>
      <c r="AD75" s="911"/>
      <c r="AE75" s="867"/>
      <c r="AF75" s="912"/>
      <c r="AG75" s="911"/>
      <c r="AH75" s="911"/>
      <c r="AI75" s="911"/>
      <c r="AJ75" s="867"/>
      <c r="AK75" s="912"/>
      <c r="AL75" s="911"/>
      <c r="AM75" s="911"/>
      <c r="AN75" s="911"/>
      <c r="AO75" s="867"/>
      <c r="AP75" s="912"/>
      <c r="AQ75" s="911"/>
      <c r="AR75" s="911"/>
      <c r="AS75" s="911"/>
      <c r="AT75" s="867"/>
      <c r="AU75" s="912"/>
      <c r="AV75" s="911"/>
      <c r="AW75" s="911"/>
      <c r="AX75" s="911"/>
      <c r="AY75" s="867"/>
      <c r="AZ75" s="865"/>
      <c r="BA75" s="865"/>
      <c r="BB75" s="865"/>
      <c r="BC75" s="865"/>
      <c r="BD75" s="866"/>
      <c r="BE75" s="223"/>
      <c r="BF75" s="223"/>
      <c r="BG75" s="223"/>
      <c r="BH75" s="223"/>
      <c r="BI75" s="223"/>
      <c r="BJ75" s="223"/>
      <c r="BK75" s="223"/>
      <c r="BL75" s="223"/>
      <c r="BM75" s="223"/>
      <c r="BN75" s="223"/>
      <c r="BO75" s="223"/>
      <c r="BP75" s="223"/>
      <c r="BQ75" s="220">
        <v>69</v>
      </c>
      <c r="BR75" s="225"/>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12"/>
    </row>
    <row r="76" spans="1:131" ht="26.25" customHeight="1" x14ac:dyDescent="0.15">
      <c r="A76" s="220">
        <v>9</v>
      </c>
      <c r="B76" s="906"/>
      <c r="C76" s="907"/>
      <c r="D76" s="907"/>
      <c r="E76" s="907"/>
      <c r="F76" s="907"/>
      <c r="G76" s="907"/>
      <c r="H76" s="907"/>
      <c r="I76" s="907"/>
      <c r="J76" s="907"/>
      <c r="K76" s="907"/>
      <c r="L76" s="907"/>
      <c r="M76" s="907"/>
      <c r="N76" s="907"/>
      <c r="O76" s="907"/>
      <c r="P76" s="908"/>
      <c r="Q76" s="910"/>
      <c r="R76" s="911"/>
      <c r="S76" s="911"/>
      <c r="T76" s="911"/>
      <c r="U76" s="867"/>
      <c r="V76" s="912"/>
      <c r="W76" s="911"/>
      <c r="X76" s="911"/>
      <c r="Y76" s="911"/>
      <c r="Z76" s="867"/>
      <c r="AA76" s="912"/>
      <c r="AB76" s="911"/>
      <c r="AC76" s="911"/>
      <c r="AD76" s="911"/>
      <c r="AE76" s="867"/>
      <c r="AF76" s="912"/>
      <c r="AG76" s="911"/>
      <c r="AH76" s="911"/>
      <c r="AI76" s="911"/>
      <c r="AJ76" s="867"/>
      <c r="AK76" s="912"/>
      <c r="AL76" s="911"/>
      <c r="AM76" s="911"/>
      <c r="AN76" s="911"/>
      <c r="AO76" s="867"/>
      <c r="AP76" s="912"/>
      <c r="AQ76" s="911"/>
      <c r="AR76" s="911"/>
      <c r="AS76" s="911"/>
      <c r="AT76" s="867"/>
      <c r="AU76" s="912"/>
      <c r="AV76" s="911"/>
      <c r="AW76" s="911"/>
      <c r="AX76" s="911"/>
      <c r="AY76" s="867"/>
      <c r="AZ76" s="865"/>
      <c r="BA76" s="865"/>
      <c r="BB76" s="865"/>
      <c r="BC76" s="865"/>
      <c r="BD76" s="866"/>
      <c r="BE76" s="223"/>
      <c r="BF76" s="223"/>
      <c r="BG76" s="223"/>
      <c r="BH76" s="223"/>
      <c r="BI76" s="223"/>
      <c r="BJ76" s="223"/>
      <c r="BK76" s="223"/>
      <c r="BL76" s="223"/>
      <c r="BM76" s="223"/>
      <c r="BN76" s="223"/>
      <c r="BO76" s="223"/>
      <c r="BP76" s="223"/>
      <c r="BQ76" s="220">
        <v>70</v>
      </c>
      <c r="BR76" s="225"/>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12"/>
    </row>
    <row r="77" spans="1:131" ht="26.25" customHeight="1" x14ac:dyDescent="0.15">
      <c r="A77" s="220">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23"/>
      <c r="BF77" s="223"/>
      <c r="BG77" s="223"/>
      <c r="BH77" s="223"/>
      <c r="BI77" s="223"/>
      <c r="BJ77" s="223"/>
      <c r="BK77" s="223"/>
      <c r="BL77" s="223"/>
      <c r="BM77" s="223"/>
      <c r="BN77" s="223"/>
      <c r="BO77" s="223"/>
      <c r="BP77" s="223"/>
      <c r="BQ77" s="220">
        <v>71</v>
      </c>
      <c r="BR77" s="225"/>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12"/>
    </row>
    <row r="78" spans="1:131" ht="26.25" customHeight="1" x14ac:dyDescent="0.15">
      <c r="A78" s="220">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23"/>
      <c r="BF78" s="223"/>
      <c r="BG78" s="223"/>
      <c r="BH78" s="223"/>
      <c r="BI78" s="223"/>
      <c r="BJ78" s="212"/>
      <c r="BK78" s="212"/>
      <c r="BL78" s="212"/>
      <c r="BM78" s="212"/>
      <c r="BN78" s="212"/>
      <c r="BO78" s="223"/>
      <c r="BP78" s="223"/>
      <c r="BQ78" s="220">
        <v>72</v>
      </c>
      <c r="BR78" s="225"/>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12"/>
    </row>
    <row r="79" spans="1:131" ht="26.25" customHeight="1" x14ac:dyDescent="0.15">
      <c r="A79" s="220">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23"/>
      <c r="BF79" s="223"/>
      <c r="BG79" s="223"/>
      <c r="BH79" s="223"/>
      <c r="BI79" s="223"/>
      <c r="BJ79" s="212"/>
      <c r="BK79" s="212"/>
      <c r="BL79" s="212"/>
      <c r="BM79" s="212"/>
      <c r="BN79" s="212"/>
      <c r="BO79" s="223"/>
      <c r="BP79" s="223"/>
      <c r="BQ79" s="220">
        <v>73</v>
      </c>
      <c r="BR79" s="225"/>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12"/>
    </row>
    <row r="80" spans="1:131" ht="26.25" customHeight="1" x14ac:dyDescent="0.15">
      <c r="A80" s="220">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23"/>
      <c r="BF80" s="223"/>
      <c r="BG80" s="223"/>
      <c r="BH80" s="223"/>
      <c r="BI80" s="223"/>
      <c r="BJ80" s="223"/>
      <c r="BK80" s="223"/>
      <c r="BL80" s="223"/>
      <c r="BM80" s="223"/>
      <c r="BN80" s="223"/>
      <c r="BO80" s="223"/>
      <c r="BP80" s="223"/>
      <c r="BQ80" s="220">
        <v>74</v>
      </c>
      <c r="BR80" s="225"/>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12"/>
    </row>
    <row r="81" spans="1:131" ht="26.25" customHeight="1" x14ac:dyDescent="0.15">
      <c r="A81" s="220">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23"/>
      <c r="BF81" s="223"/>
      <c r="BG81" s="223"/>
      <c r="BH81" s="223"/>
      <c r="BI81" s="223"/>
      <c r="BJ81" s="223"/>
      <c r="BK81" s="223"/>
      <c r="BL81" s="223"/>
      <c r="BM81" s="223"/>
      <c r="BN81" s="223"/>
      <c r="BO81" s="223"/>
      <c r="BP81" s="223"/>
      <c r="BQ81" s="220">
        <v>75</v>
      </c>
      <c r="BR81" s="225"/>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12"/>
    </row>
    <row r="82" spans="1:131" ht="26.25" customHeight="1" x14ac:dyDescent="0.15">
      <c r="A82" s="220">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23"/>
      <c r="BF82" s="223"/>
      <c r="BG82" s="223"/>
      <c r="BH82" s="223"/>
      <c r="BI82" s="223"/>
      <c r="BJ82" s="223"/>
      <c r="BK82" s="223"/>
      <c r="BL82" s="223"/>
      <c r="BM82" s="223"/>
      <c r="BN82" s="223"/>
      <c r="BO82" s="223"/>
      <c r="BP82" s="223"/>
      <c r="BQ82" s="220">
        <v>76</v>
      </c>
      <c r="BR82" s="225"/>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12"/>
    </row>
    <row r="83" spans="1:131" ht="26.25" customHeight="1" x14ac:dyDescent="0.15">
      <c r="A83" s="220">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23"/>
      <c r="BF83" s="223"/>
      <c r="BG83" s="223"/>
      <c r="BH83" s="223"/>
      <c r="BI83" s="223"/>
      <c r="BJ83" s="223"/>
      <c r="BK83" s="223"/>
      <c r="BL83" s="223"/>
      <c r="BM83" s="223"/>
      <c r="BN83" s="223"/>
      <c r="BO83" s="223"/>
      <c r="BP83" s="223"/>
      <c r="BQ83" s="220">
        <v>77</v>
      </c>
      <c r="BR83" s="225"/>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12"/>
    </row>
    <row r="84" spans="1:131" ht="26.25" customHeight="1" x14ac:dyDescent="0.15">
      <c r="A84" s="220">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23"/>
      <c r="BF84" s="223"/>
      <c r="BG84" s="223"/>
      <c r="BH84" s="223"/>
      <c r="BI84" s="223"/>
      <c r="BJ84" s="223"/>
      <c r="BK84" s="223"/>
      <c r="BL84" s="223"/>
      <c r="BM84" s="223"/>
      <c r="BN84" s="223"/>
      <c r="BO84" s="223"/>
      <c r="BP84" s="223"/>
      <c r="BQ84" s="220">
        <v>78</v>
      </c>
      <c r="BR84" s="225"/>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12"/>
    </row>
    <row r="85" spans="1:131" ht="26.25" customHeight="1" x14ac:dyDescent="0.15">
      <c r="A85" s="220">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23"/>
      <c r="BF85" s="223"/>
      <c r="BG85" s="223"/>
      <c r="BH85" s="223"/>
      <c r="BI85" s="223"/>
      <c r="BJ85" s="223"/>
      <c r="BK85" s="223"/>
      <c r="BL85" s="223"/>
      <c r="BM85" s="223"/>
      <c r="BN85" s="223"/>
      <c r="BO85" s="223"/>
      <c r="BP85" s="223"/>
      <c r="BQ85" s="220">
        <v>79</v>
      </c>
      <c r="BR85" s="225"/>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12"/>
    </row>
    <row r="86" spans="1:131" ht="26.25" customHeight="1" x14ac:dyDescent="0.15">
      <c r="A86" s="220">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23"/>
      <c r="BF86" s="223"/>
      <c r="BG86" s="223"/>
      <c r="BH86" s="223"/>
      <c r="BI86" s="223"/>
      <c r="BJ86" s="223"/>
      <c r="BK86" s="223"/>
      <c r="BL86" s="223"/>
      <c r="BM86" s="223"/>
      <c r="BN86" s="223"/>
      <c r="BO86" s="223"/>
      <c r="BP86" s="223"/>
      <c r="BQ86" s="220">
        <v>80</v>
      </c>
      <c r="BR86" s="225"/>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12"/>
    </row>
    <row r="87" spans="1:131" ht="26.25" customHeight="1" x14ac:dyDescent="0.15">
      <c r="A87" s="226">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23"/>
      <c r="BF87" s="223"/>
      <c r="BG87" s="223"/>
      <c r="BH87" s="223"/>
      <c r="BI87" s="223"/>
      <c r="BJ87" s="223"/>
      <c r="BK87" s="223"/>
      <c r="BL87" s="223"/>
      <c r="BM87" s="223"/>
      <c r="BN87" s="223"/>
      <c r="BO87" s="223"/>
      <c r="BP87" s="223"/>
      <c r="BQ87" s="220">
        <v>81</v>
      </c>
      <c r="BR87" s="225"/>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12"/>
    </row>
    <row r="88" spans="1:131" ht="26.25" customHeight="1" thickBot="1" x14ac:dyDescent="0.2">
      <c r="A88" s="222" t="s">
        <v>398</v>
      </c>
      <c r="B88" s="822" t="s">
        <v>430</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58645</v>
      </c>
      <c r="AG88" s="877"/>
      <c r="AH88" s="877"/>
      <c r="AI88" s="877"/>
      <c r="AJ88" s="877"/>
      <c r="AK88" s="874"/>
      <c r="AL88" s="874"/>
      <c r="AM88" s="874"/>
      <c r="AN88" s="874"/>
      <c r="AO88" s="874"/>
      <c r="AP88" s="877">
        <v>26868</v>
      </c>
      <c r="AQ88" s="877"/>
      <c r="AR88" s="877"/>
      <c r="AS88" s="877"/>
      <c r="AT88" s="877"/>
      <c r="AU88" s="877">
        <v>13099</v>
      </c>
      <c r="AV88" s="877"/>
      <c r="AW88" s="877"/>
      <c r="AX88" s="877"/>
      <c r="AY88" s="877"/>
      <c r="AZ88" s="882"/>
      <c r="BA88" s="882"/>
      <c r="BB88" s="882"/>
      <c r="BC88" s="882"/>
      <c r="BD88" s="883"/>
      <c r="BE88" s="223"/>
      <c r="BF88" s="223"/>
      <c r="BG88" s="223"/>
      <c r="BH88" s="223"/>
      <c r="BI88" s="223"/>
      <c r="BJ88" s="223"/>
      <c r="BK88" s="223"/>
      <c r="BL88" s="223"/>
      <c r="BM88" s="223"/>
      <c r="BN88" s="223"/>
      <c r="BO88" s="223"/>
      <c r="BP88" s="223"/>
      <c r="BQ88" s="220">
        <v>82</v>
      </c>
      <c r="BR88" s="225"/>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12"/>
    </row>
    <row r="89" spans="1:131" ht="26.25" hidden="1" customHeight="1" x14ac:dyDescent="0.15">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12"/>
    </row>
    <row r="90" spans="1:131" ht="26.25" hidden="1" customHeight="1" x14ac:dyDescent="0.15">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12"/>
    </row>
    <row r="91" spans="1:131" ht="26.25" hidden="1" customHeight="1" x14ac:dyDescent="0.15">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12"/>
    </row>
    <row r="92" spans="1:131" ht="26.25" hidden="1" customHeight="1" x14ac:dyDescent="0.15">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12"/>
    </row>
    <row r="93" spans="1:131" ht="26.25" hidden="1" customHeight="1" x14ac:dyDescent="0.15">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12"/>
    </row>
    <row r="94" spans="1:131" ht="26.25" hidden="1" customHeight="1" x14ac:dyDescent="0.15">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12"/>
    </row>
    <row r="95" spans="1:131" ht="26.25" hidden="1" customHeight="1" x14ac:dyDescent="0.15">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12"/>
    </row>
    <row r="96" spans="1:131" ht="26.25" hidden="1" customHeight="1" x14ac:dyDescent="0.15">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12"/>
    </row>
    <row r="97" spans="1:131" ht="26.25" hidden="1" customHeight="1" x14ac:dyDescent="0.15">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12"/>
    </row>
    <row r="98" spans="1:131" ht="26.25" hidden="1" customHeight="1" x14ac:dyDescent="0.15">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12"/>
    </row>
    <row r="99" spans="1:131" ht="26.25" hidden="1" customHeight="1" x14ac:dyDescent="0.15">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12"/>
    </row>
    <row r="100" spans="1:131" ht="26.25" hidden="1" customHeight="1" x14ac:dyDescent="0.15">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12"/>
    </row>
    <row r="101" spans="1:131" ht="26.25" hidden="1" customHeight="1" x14ac:dyDescent="0.15">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12"/>
    </row>
    <row r="102" spans="1:131" ht="26.25" customHeight="1" thickBot="1" x14ac:dyDescent="0.2">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398</v>
      </c>
      <c r="BR102" s="822" t="s">
        <v>431</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224</v>
      </c>
      <c r="CS102" s="885"/>
      <c r="CT102" s="885"/>
      <c r="CU102" s="885"/>
      <c r="CV102" s="924"/>
      <c r="CW102" s="923">
        <v>96</v>
      </c>
      <c r="CX102" s="885"/>
      <c r="CY102" s="885"/>
      <c r="CZ102" s="885"/>
      <c r="DA102" s="924"/>
      <c r="DB102" s="923" t="s">
        <v>587</v>
      </c>
      <c r="DC102" s="885"/>
      <c r="DD102" s="885"/>
      <c r="DE102" s="885"/>
      <c r="DF102" s="924"/>
      <c r="DG102" s="923" t="s">
        <v>587</v>
      </c>
      <c r="DH102" s="885"/>
      <c r="DI102" s="885"/>
      <c r="DJ102" s="885"/>
      <c r="DK102" s="924"/>
      <c r="DL102" s="923" t="s">
        <v>587</v>
      </c>
      <c r="DM102" s="885"/>
      <c r="DN102" s="885"/>
      <c r="DO102" s="885"/>
      <c r="DP102" s="924"/>
      <c r="DQ102" s="923" t="s">
        <v>587</v>
      </c>
      <c r="DR102" s="885"/>
      <c r="DS102" s="885"/>
      <c r="DT102" s="885"/>
      <c r="DU102" s="924"/>
      <c r="DV102" s="822"/>
      <c r="DW102" s="823"/>
      <c r="DX102" s="823"/>
      <c r="DY102" s="823"/>
      <c r="DZ102" s="947"/>
      <c r="EA102" s="212"/>
    </row>
    <row r="103" spans="1:131" ht="26.25" customHeight="1" x14ac:dyDescent="0.15">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48" t="s">
        <v>432</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12"/>
    </row>
    <row r="104" spans="1:131" ht="26.25" customHeight="1" x14ac:dyDescent="0.15">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49" t="s">
        <v>433</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12"/>
    </row>
    <row r="105" spans="1:131" ht="11.25" customHeight="1" x14ac:dyDescent="0.15">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2"/>
      <c r="BR105" s="212"/>
      <c r="BS105" s="212"/>
      <c r="BT105" s="212"/>
      <c r="BU105" s="212"/>
      <c r="BV105" s="212"/>
      <c r="BW105" s="212"/>
      <c r="BX105" s="212"/>
      <c r="BY105" s="212"/>
      <c r="BZ105" s="212"/>
      <c r="CA105" s="212"/>
      <c r="CB105" s="212"/>
      <c r="CC105" s="212"/>
      <c r="CD105" s="212"/>
      <c r="CE105" s="212"/>
      <c r="CF105" s="212"/>
      <c r="CG105" s="212"/>
      <c r="CH105" s="212"/>
      <c r="CI105" s="212"/>
      <c r="CJ105" s="212"/>
      <c r="CK105" s="212"/>
      <c r="CL105" s="212"/>
      <c r="CM105" s="212"/>
      <c r="CN105" s="212"/>
      <c r="CO105" s="212"/>
      <c r="CP105" s="212"/>
      <c r="CQ105" s="212"/>
      <c r="CR105" s="212"/>
      <c r="CS105" s="212"/>
      <c r="CT105" s="212"/>
      <c r="CU105" s="212"/>
      <c r="CV105" s="212"/>
      <c r="CW105" s="212"/>
      <c r="CX105" s="212"/>
      <c r="CY105" s="212"/>
      <c r="CZ105" s="212"/>
      <c r="DA105" s="212"/>
      <c r="DB105" s="212"/>
      <c r="DC105" s="212"/>
      <c r="DD105" s="212"/>
      <c r="DE105" s="212"/>
      <c r="DF105" s="212"/>
      <c r="DG105" s="212"/>
      <c r="DH105" s="212"/>
      <c r="DI105" s="212"/>
      <c r="DJ105" s="212"/>
      <c r="DK105" s="212"/>
      <c r="DL105" s="212"/>
      <c r="DM105" s="212"/>
      <c r="DN105" s="212"/>
      <c r="DO105" s="212"/>
      <c r="DP105" s="212"/>
      <c r="DQ105" s="212"/>
      <c r="DR105" s="212"/>
      <c r="DS105" s="212"/>
      <c r="DT105" s="212"/>
      <c r="DU105" s="212"/>
      <c r="DV105" s="212"/>
      <c r="DW105" s="212"/>
      <c r="DX105" s="212"/>
      <c r="DY105" s="212"/>
      <c r="DZ105" s="212"/>
      <c r="EA105" s="212"/>
    </row>
    <row r="106" spans="1:131" ht="11.25" customHeight="1" x14ac:dyDescent="0.15">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12"/>
      <c r="CN106" s="212"/>
      <c r="CO106" s="212"/>
      <c r="CP106" s="212"/>
      <c r="CQ106" s="212"/>
      <c r="CR106" s="212"/>
      <c r="CS106" s="212"/>
      <c r="CT106" s="212"/>
      <c r="CU106" s="212"/>
      <c r="CV106" s="212"/>
      <c r="CW106" s="212"/>
      <c r="CX106" s="212"/>
      <c r="CY106" s="212"/>
      <c r="CZ106" s="212"/>
      <c r="DA106" s="212"/>
      <c r="DB106" s="212"/>
      <c r="DC106" s="212"/>
      <c r="DD106" s="212"/>
      <c r="DE106" s="212"/>
      <c r="DF106" s="212"/>
      <c r="DG106" s="212"/>
      <c r="DH106" s="212"/>
      <c r="DI106" s="212"/>
      <c r="DJ106" s="212"/>
      <c r="DK106" s="212"/>
      <c r="DL106" s="212"/>
      <c r="DM106" s="212"/>
      <c r="DN106" s="212"/>
      <c r="DO106" s="212"/>
      <c r="DP106" s="212"/>
      <c r="DQ106" s="212"/>
      <c r="DR106" s="212"/>
      <c r="DS106" s="212"/>
      <c r="DT106" s="212"/>
      <c r="DU106" s="212"/>
      <c r="DV106" s="212"/>
      <c r="DW106" s="212"/>
      <c r="DX106" s="212"/>
      <c r="DY106" s="212"/>
      <c r="DZ106" s="212"/>
      <c r="EA106" s="212"/>
    </row>
    <row r="107" spans="1:131" s="212" customFormat="1" ht="26.25" customHeight="1" thickBot="1" x14ac:dyDescent="0.2">
      <c r="A107" s="231" t="s">
        <v>434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435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2" customFormat="1" ht="26.25" customHeight="1" x14ac:dyDescent="0.15">
      <c r="A108" s="950" t="s">
        <v>436</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437</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12" customFormat="1" ht="26.25" customHeight="1" x14ac:dyDescent="0.15">
      <c r="A109" s="945" t="s">
        <v>438</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439</v>
      </c>
      <c r="AB109" s="926"/>
      <c r="AC109" s="926"/>
      <c r="AD109" s="926"/>
      <c r="AE109" s="927"/>
      <c r="AF109" s="925" t="s">
        <v>440</v>
      </c>
      <c r="AG109" s="926"/>
      <c r="AH109" s="926"/>
      <c r="AI109" s="926"/>
      <c r="AJ109" s="927"/>
      <c r="AK109" s="925" t="s">
        <v>311</v>
      </c>
      <c r="AL109" s="926"/>
      <c r="AM109" s="926"/>
      <c r="AN109" s="926"/>
      <c r="AO109" s="927"/>
      <c r="AP109" s="925" t="s">
        <v>441</v>
      </c>
      <c r="AQ109" s="926"/>
      <c r="AR109" s="926"/>
      <c r="AS109" s="926"/>
      <c r="AT109" s="928"/>
      <c r="AU109" s="945" t="s">
        <v>438</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439</v>
      </c>
      <c r="BR109" s="926"/>
      <c r="BS109" s="926"/>
      <c r="BT109" s="926"/>
      <c r="BU109" s="927"/>
      <c r="BV109" s="925" t="s">
        <v>440</v>
      </c>
      <c r="BW109" s="926"/>
      <c r="BX109" s="926"/>
      <c r="BY109" s="926"/>
      <c r="BZ109" s="927"/>
      <c r="CA109" s="925" t="s">
        <v>311</v>
      </c>
      <c r="CB109" s="926"/>
      <c r="CC109" s="926"/>
      <c r="CD109" s="926"/>
      <c r="CE109" s="927"/>
      <c r="CF109" s="946" t="s">
        <v>441</v>
      </c>
      <c r="CG109" s="946"/>
      <c r="CH109" s="946"/>
      <c r="CI109" s="946"/>
      <c r="CJ109" s="946"/>
      <c r="CK109" s="925" t="s">
        <v>442</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439</v>
      </c>
      <c r="DH109" s="926"/>
      <c r="DI109" s="926"/>
      <c r="DJ109" s="926"/>
      <c r="DK109" s="927"/>
      <c r="DL109" s="925" t="s">
        <v>440</v>
      </c>
      <c r="DM109" s="926"/>
      <c r="DN109" s="926"/>
      <c r="DO109" s="926"/>
      <c r="DP109" s="927"/>
      <c r="DQ109" s="925" t="s">
        <v>311</v>
      </c>
      <c r="DR109" s="926"/>
      <c r="DS109" s="926"/>
      <c r="DT109" s="926"/>
      <c r="DU109" s="927"/>
      <c r="DV109" s="925" t="s">
        <v>441</v>
      </c>
      <c r="DW109" s="926"/>
      <c r="DX109" s="926"/>
      <c r="DY109" s="926"/>
      <c r="DZ109" s="928"/>
    </row>
    <row r="110" spans="1:131" s="212" customFormat="1" ht="26.25" customHeight="1" x14ac:dyDescent="0.15">
      <c r="A110" s="929" t="s">
        <v>443</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2165235</v>
      </c>
      <c r="AB110" s="933"/>
      <c r="AC110" s="933"/>
      <c r="AD110" s="933"/>
      <c r="AE110" s="934"/>
      <c r="AF110" s="935">
        <v>2082939</v>
      </c>
      <c r="AG110" s="933"/>
      <c r="AH110" s="933"/>
      <c r="AI110" s="933"/>
      <c r="AJ110" s="934"/>
      <c r="AK110" s="935">
        <v>2140239</v>
      </c>
      <c r="AL110" s="933"/>
      <c r="AM110" s="933"/>
      <c r="AN110" s="933"/>
      <c r="AO110" s="934"/>
      <c r="AP110" s="936">
        <v>9</v>
      </c>
      <c r="AQ110" s="937"/>
      <c r="AR110" s="937"/>
      <c r="AS110" s="937"/>
      <c r="AT110" s="938"/>
      <c r="AU110" s="939" t="s">
        <v>73</v>
      </c>
      <c r="AV110" s="940"/>
      <c r="AW110" s="940"/>
      <c r="AX110" s="940"/>
      <c r="AY110" s="940"/>
      <c r="AZ110" s="962" t="s">
        <v>444</v>
      </c>
      <c r="BA110" s="930"/>
      <c r="BB110" s="930"/>
      <c r="BC110" s="930"/>
      <c r="BD110" s="930"/>
      <c r="BE110" s="930"/>
      <c r="BF110" s="930"/>
      <c r="BG110" s="930"/>
      <c r="BH110" s="930"/>
      <c r="BI110" s="930"/>
      <c r="BJ110" s="930"/>
      <c r="BK110" s="930"/>
      <c r="BL110" s="930"/>
      <c r="BM110" s="930"/>
      <c r="BN110" s="930"/>
      <c r="BO110" s="930"/>
      <c r="BP110" s="931"/>
      <c r="BQ110" s="963">
        <v>25733133</v>
      </c>
      <c r="BR110" s="964"/>
      <c r="BS110" s="964"/>
      <c r="BT110" s="964"/>
      <c r="BU110" s="964"/>
      <c r="BV110" s="964">
        <v>26635973</v>
      </c>
      <c r="BW110" s="964"/>
      <c r="BX110" s="964"/>
      <c r="BY110" s="964"/>
      <c r="BZ110" s="964"/>
      <c r="CA110" s="964">
        <v>25762320</v>
      </c>
      <c r="CB110" s="964"/>
      <c r="CC110" s="964"/>
      <c r="CD110" s="964"/>
      <c r="CE110" s="964"/>
      <c r="CF110" s="977">
        <v>108.9</v>
      </c>
      <c r="CG110" s="978"/>
      <c r="CH110" s="978"/>
      <c r="CI110" s="978"/>
      <c r="CJ110" s="978"/>
      <c r="CK110" s="979" t="s">
        <v>445</v>
      </c>
      <c r="CL110" s="980"/>
      <c r="CM110" s="962" t="s">
        <v>446</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400</v>
      </c>
      <c r="DH110" s="964"/>
      <c r="DI110" s="964"/>
      <c r="DJ110" s="964"/>
      <c r="DK110" s="964"/>
      <c r="DL110" s="964" t="s">
        <v>447</v>
      </c>
      <c r="DM110" s="964"/>
      <c r="DN110" s="964"/>
      <c r="DO110" s="964"/>
      <c r="DP110" s="964"/>
      <c r="DQ110" s="964" t="s">
        <v>396</v>
      </c>
      <c r="DR110" s="964"/>
      <c r="DS110" s="964"/>
      <c r="DT110" s="964"/>
      <c r="DU110" s="964"/>
      <c r="DV110" s="965" t="s">
        <v>249</v>
      </c>
      <c r="DW110" s="965"/>
      <c r="DX110" s="965"/>
      <c r="DY110" s="965"/>
      <c r="DZ110" s="966"/>
    </row>
    <row r="111" spans="1:131" s="212" customFormat="1" ht="26.25" customHeight="1" x14ac:dyDescent="0.15">
      <c r="A111" s="967" t="s">
        <v>448</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449</v>
      </c>
      <c r="AB111" s="971"/>
      <c r="AC111" s="971"/>
      <c r="AD111" s="971"/>
      <c r="AE111" s="972"/>
      <c r="AF111" s="973" t="s">
        <v>447</v>
      </c>
      <c r="AG111" s="971"/>
      <c r="AH111" s="971"/>
      <c r="AI111" s="971"/>
      <c r="AJ111" s="972"/>
      <c r="AK111" s="973" t="s">
        <v>396</v>
      </c>
      <c r="AL111" s="971"/>
      <c r="AM111" s="971"/>
      <c r="AN111" s="971"/>
      <c r="AO111" s="972"/>
      <c r="AP111" s="974" t="s">
        <v>447</v>
      </c>
      <c r="AQ111" s="975"/>
      <c r="AR111" s="975"/>
      <c r="AS111" s="975"/>
      <c r="AT111" s="976"/>
      <c r="AU111" s="941"/>
      <c r="AV111" s="942"/>
      <c r="AW111" s="942"/>
      <c r="AX111" s="942"/>
      <c r="AY111" s="942"/>
      <c r="AZ111" s="955" t="s">
        <v>450</v>
      </c>
      <c r="BA111" s="956"/>
      <c r="BB111" s="956"/>
      <c r="BC111" s="956"/>
      <c r="BD111" s="956"/>
      <c r="BE111" s="956"/>
      <c r="BF111" s="956"/>
      <c r="BG111" s="956"/>
      <c r="BH111" s="956"/>
      <c r="BI111" s="956"/>
      <c r="BJ111" s="956"/>
      <c r="BK111" s="956"/>
      <c r="BL111" s="956"/>
      <c r="BM111" s="956"/>
      <c r="BN111" s="956"/>
      <c r="BO111" s="956"/>
      <c r="BP111" s="957"/>
      <c r="BQ111" s="958">
        <v>519989</v>
      </c>
      <c r="BR111" s="959"/>
      <c r="BS111" s="959"/>
      <c r="BT111" s="959"/>
      <c r="BU111" s="959"/>
      <c r="BV111" s="959">
        <v>497977</v>
      </c>
      <c r="BW111" s="959"/>
      <c r="BX111" s="959"/>
      <c r="BY111" s="959"/>
      <c r="BZ111" s="959"/>
      <c r="CA111" s="959">
        <v>55014</v>
      </c>
      <c r="CB111" s="959"/>
      <c r="CC111" s="959"/>
      <c r="CD111" s="959"/>
      <c r="CE111" s="959"/>
      <c r="CF111" s="953">
        <v>0.2</v>
      </c>
      <c r="CG111" s="954"/>
      <c r="CH111" s="954"/>
      <c r="CI111" s="954"/>
      <c r="CJ111" s="954"/>
      <c r="CK111" s="981"/>
      <c r="CL111" s="982"/>
      <c r="CM111" s="955" t="s">
        <v>451</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452</v>
      </c>
      <c r="DH111" s="959"/>
      <c r="DI111" s="959"/>
      <c r="DJ111" s="959"/>
      <c r="DK111" s="959"/>
      <c r="DL111" s="959" t="s">
        <v>396</v>
      </c>
      <c r="DM111" s="959"/>
      <c r="DN111" s="959"/>
      <c r="DO111" s="959"/>
      <c r="DP111" s="959"/>
      <c r="DQ111" s="959" t="s">
        <v>249</v>
      </c>
      <c r="DR111" s="959"/>
      <c r="DS111" s="959"/>
      <c r="DT111" s="959"/>
      <c r="DU111" s="959"/>
      <c r="DV111" s="960" t="s">
        <v>447</v>
      </c>
      <c r="DW111" s="960"/>
      <c r="DX111" s="960"/>
      <c r="DY111" s="960"/>
      <c r="DZ111" s="961"/>
    </row>
    <row r="112" spans="1:131" s="212" customFormat="1" ht="26.25" customHeight="1" x14ac:dyDescent="0.15">
      <c r="A112" s="985" t="s">
        <v>453</v>
      </c>
      <c r="B112" s="986"/>
      <c r="C112" s="956" t="s">
        <v>454</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447</v>
      </c>
      <c r="AB112" s="992"/>
      <c r="AC112" s="992"/>
      <c r="AD112" s="992"/>
      <c r="AE112" s="993"/>
      <c r="AF112" s="994" t="s">
        <v>455</v>
      </c>
      <c r="AG112" s="992"/>
      <c r="AH112" s="992"/>
      <c r="AI112" s="992"/>
      <c r="AJ112" s="993"/>
      <c r="AK112" s="994" t="s">
        <v>449</v>
      </c>
      <c r="AL112" s="992"/>
      <c r="AM112" s="992"/>
      <c r="AN112" s="992"/>
      <c r="AO112" s="993"/>
      <c r="AP112" s="995" t="s">
        <v>400</v>
      </c>
      <c r="AQ112" s="996"/>
      <c r="AR112" s="996"/>
      <c r="AS112" s="996"/>
      <c r="AT112" s="997"/>
      <c r="AU112" s="941"/>
      <c r="AV112" s="942"/>
      <c r="AW112" s="942"/>
      <c r="AX112" s="942"/>
      <c r="AY112" s="942"/>
      <c r="AZ112" s="955" t="s">
        <v>456</v>
      </c>
      <c r="BA112" s="956"/>
      <c r="BB112" s="956"/>
      <c r="BC112" s="956"/>
      <c r="BD112" s="956"/>
      <c r="BE112" s="956"/>
      <c r="BF112" s="956"/>
      <c r="BG112" s="956"/>
      <c r="BH112" s="956"/>
      <c r="BI112" s="956"/>
      <c r="BJ112" s="956"/>
      <c r="BK112" s="956"/>
      <c r="BL112" s="956"/>
      <c r="BM112" s="956"/>
      <c r="BN112" s="956"/>
      <c r="BO112" s="956"/>
      <c r="BP112" s="957"/>
      <c r="BQ112" s="958">
        <v>7655767</v>
      </c>
      <c r="BR112" s="959"/>
      <c r="BS112" s="959"/>
      <c r="BT112" s="959"/>
      <c r="BU112" s="959"/>
      <c r="BV112" s="959">
        <v>7337874</v>
      </c>
      <c r="BW112" s="959"/>
      <c r="BX112" s="959"/>
      <c r="BY112" s="959"/>
      <c r="BZ112" s="959"/>
      <c r="CA112" s="959">
        <v>6726551</v>
      </c>
      <c r="CB112" s="959"/>
      <c r="CC112" s="959"/>
      <c r="CD112" s="959"/>
      <c r="CE112" s="959"/>
      <c r="CF112" s="953">
        <v>28.4</v>
      </c>
      <c r="CG112" s="954"/>
      <c r="CH112" s="954"/>
      <c r="CI112" s="954"/>
      <c r="CJ112" s="954"/>
      <c r="CK112" s="981"/>
      <c r="CL112" s="982"/>
      <c r="CM112" s="955" t="s">
        <v>457</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447</v>
      </c>
      <c r="DH112" s="959"/>
      <c r="DI112" s="959"/>
      <c r="DJ112" s="959"/>
      <c r="DK112" s="959"/>
      <c r="DL112" s="959" t="s">
        <v>447</v>
      </c>
      <c r="DM112" s="959"/>
      <c r="DN112" s="959"/>
      <c r="DO112" s="959"/>
      <c r="DP112" s="959"/>
      <c r="DQ112" s="959" t="s">
        <v>400</v>
      </c>
      <c r="DR112" s="959"/>
      <c r="DS112" s="959"/>
      <c r="DT112" s="959"/>
      <c r="DU112" s="959"/>
      <c r="DV112" s="960" t="s">
        <v>249</v>
      </c>
      <c r="DW112" s="960"/>
      <c r="DX112" s="960"/>
      <c r="DY112" s="960"/>
      <c r="DZ112" s="961"/>
    </row>
    <row r="113" spans="1:130" s="212" customFormat="1" ht="26.25" customHeight="1" x14ac:dyDescent="0.15">
      <c r="A113" s="987"/>
      <c r="B113" s="988"/>
      <c r="C113" s="956" t="s">
        <v>458</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524614</v>
      </c>
      <c r="AB113" s="971"/>
      <c r="AC113" s="971"/>
      <c r="AD113" s="971"/>
      <c r="AE113" s="972"/>
      <c r="AF113" s="973">
        <v>487839</v>
      </c>
      <c r="AG113" s="971"/>
      <c r="AH113" s="971"/>
      <c r="AI113" s="971"/>
      <c r="AJ113" s="972"/>
      <c r="AK113" s="973">
        <v>454308</v>
      </c>
      <c r="AL113" s="971"/>
      <c r="AM113" s="971"/>
      <c r="AN113" s="971"/>
      <c r="AO113" s="972"/>
      <c r="AP113" s="974">
        <v>1.9</v>
      </c>
      <c r="AQ113" s="975"/>
      <c r="AR113" s="975"/>
      <c r="AS113" s="975"/>
      <c r="AT113" s="976"/>
      <c r="AU113" s="941"/>
      <c r="AV113" s="942"/>
      <c r="AW113" s="942"/>
      <c r="AX113" s="942"/>
      <c r="AY113" s="942"/>
      <c r="AZ113" s="955" t="s">
        <v>459</v>
      </c>
      <c r="BA113" s="956"/>
      <c r="BB113" s="956"/>
      <c r="BC113" s="956"/>
      <c r="BD113" s="956"/>
      <c r="BE113" s="956"/>
      <c r="BF113" s="956"/>
      <c r="BG113" s="956"/>
      <c r="BH113" s="956"/>
      <c r="BI113" s="956"/>
      <c r="BJ113" s="956"/>
      <c r="BK113" s="956"/>
      <c r="BL113" s="956"/>
      <c r="BM113" s="956"/>
      <c r="BN113" s="956"/>
      <c r="BO113" s="956"/>
      <c r="BP113" s="957"/>
      <c r="BQ113" s="958">
        <v>15613898</v>
      </c>
      <c r="BR113" s="959"/>
      <c r="BS113" s="959"/>
      <c r="BT113" s="959"/>
      <c r="BU113" s="959"/>
      <c r="BV113" s="959">
        <v>16972522</v>
      </c>
      <c r="BW113" s="959"/>
      <c r="BX113" s="959"/>
      <c r="BY113" s="959"/>
      <c r="BZ113" s="959"/>
      <c r="CA113" s="959">
        <v>13098852</v>
      </c>
      <c r="CB113" s="959"/>
      <c r="CC113" s="959"/>
      <c r="CD113" s="959"/>
      <c r="CE113" s="959"/>
      <c r="CF113" s="953">
        <v>55.4</v>
      </c>
      <c r="CG113" s="954"/>
      <c r="CH113" s="954"/>
      <c r="CI113" s="954"/>
      <c r="CJ113" s="954"/>
      <c r="CK113" s="981"/>
      <c r="CL113" s="982"/>
      <c r="CM113" s="955" t="s">
        <v>460</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449</v>
      </c>
      <c r="DH113" s="992"/>
      <c r="DI113" s="992"/>
      <c r="DJ113" s="992"/>
      <c r="DK113" s="993"/>
      <c r="DL113" s="994" t="s">
        <v>452</v>
      </c>
      <c r="DM113" s="992"/>
      <c r="DN113" s="992"/>
      <c r="DO113" s="992"/>
      <c r="DP113" s="993"/>
      <c r="DQ113" s="994" t="s">
        <v>447</v>
      </c>
      <c r="DR113" s="992"/>
      <c r="DS113" s="992"/>
      <c r="DT113" s="992"/>
      <c r="DU113" s="993"/>
      <c r="DV113" s="995" t="s">
        <v>249</v>
      </c>
      <c r="DW113" s="996"/>
      <c r="DX113" s="996"/>
      <c r="DY113" s="996"/>
      <c r="DZ113" s="997"/>
    </row>
    <row r="114" spans="1:130" s="212" customFormat="1" ht="26.25" customHeight="1" x14ac:dyDescent="0.15">
      <c r="A114" s="987"/>
      <c r="B114" s="988"/>
      <c r="C114" s="956" t="s">
        <v>461</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1091740</v>
      </c>
      <c r="AB114" s="992"/>
      <c r="AC114" s="992"/>
      <c r="AD114" s="992"/>
      <c r="AE114" s="993"/>
      <c r="AF114" s="994">
        <v>1486796</v>
      </c>
      <c r="AG114" s="992"/>
      <c r="AH114" s="992"/>
      <c r="AI114" s="992"/>
      <c r="AJ114" s="993"/>
      <c r="AK114" s="994">
        <v>428272</v>
      </c>
      <c r="AL114" s="992"/>
      <c r="AM114" s="992"/>
      <c r="AN114" s="992"/>
      <c r="AO114" s="993"/>
      <c r="AP114" s="995">
        <v>1.8</v>
      </c>
      <c r="AQ114" s="996"/>
      <c r="AR114" s="996"/>
      <c r="AS114" s="996"/>
      <c r="AT114" s="997"/>
      <c r="AU114" s="941"/>
      <c r="AV114" s="942"/>
      <c r="AW114" s="942"/>
      <c r="AX114" s="942"/>
      <c r="AY114" s="942"/>
      <c r="AZ114" s="955" t="s">
        <v>462</v>
      </c>
      <c r="BA114" s="956"/>
      <c r="BB114" s="956"/>
      <c r="BC114" s="956"/>
      <c r="BD114" s="956"/>
      <c r="BE114" s="956"/>
      <c r="BF114" s="956"/>
      <c r="BG114" s="956"/>
      <c r="BH114" s="956"/>
      <c r="BI114" s="956"/>
      <c r="BJ114" s="956"/>
      <c r="BK114" s="956"/>
      <c r="BL114" s="956"/>
      <c r="BM114" s="956"/>
      <c r="BN114" s="956"/>
      <c r="BO114" s="956"/>
      <c r="BP114" s="957"/>
      <c r="BQ114" s="958">
        <v>4636668</v>
      </c>
      <c r="BR114" s="959"/>
      <c r="BS114" s="959"/>
      <c r="BT114" s="959"/>
      <c r="BU114" s="959"/>
      <c r="BV114" s="959">
        <v>4607546</v>
      </c>
      <c r="BW114" s="959"/>
      <c r="BX114" s="959"/>
      <c r="BY114" s="959"/>
      <c r="BZ114" s="959"/>
      <c r="CA114" s="959">
        <v>4605707</v>
      </c>
      <c r="CB114" s="959"/>
      <c r="CC114" s="959"/>
      <c r="CD114" s="959"/>
      <c r="CE114" s="959"/>
      <c r="CF114" s="953">
        <v>19.5</v>
      </c>
      <c r="CG114" s="954"/>
      <c r="CH114" s="954"/>
      <c r="CI114" s="954"/>
      <c r="CJ114" s="954"/>
      <c r="CK114" s="981"/>
      <c r="CL114" s="982"/>
      <c r="CM114" s="955" t="s">
        <v>463</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447</v>
      </c>
      <c r="DH114" s="992"/>
      <c r="DI114" s="992"/>
      <c r="DJ114" s="992"/>
      <c r="DK114" s="993"/>
      <c r="DL114" s="994" t="s">
        <v>449</v>
      </c>
      <c r="DM114" s="992"/>
      <c r="DN114" s="992"/>
      <c r="DO114" s="992"/>
      <c r="DP114" s="993"/>
      <c r="DQ114" s="994" t="s">
        <v>396</v>
      </c>
      <c r="DR114" s="992"/>
      <c r="DS114" s="992"/>
      <c r="DT114" s="992"/>
      <c r="DU114" s="993"/>
      <c r="DV114" s="995" t="s">
        <v>400</v>
      </c>
      <c r="DW114" s="996"/>
      <c r="DX114" s="996"/>
      <c r="DY114" s="996"/>
      <c r="DZ114" s="997"/>
    </row>
    <row r="115" spans="1:130" s="212" customFormat="1" ht="26.25" customHeight="1" x14ac:dyDescent="0.15">
      <c r="A115" s="987"/>
      <c r="B115" s="988"/>
      <c r="C115" s="956" t="s">
        <v>464</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400</v>
      </c>
      <c r="AB115" s="971"/>
      <c r="AC115" s="971"/>
      <c r="AD115" s="971"/>
      <c r="AE115" s="972"/>
      <c r="AF115" s="973" t="s">
        <v>455</v>
      </c>
      <c r="AG115" s="971"/>
      <c r="AH115" s="971"/>
      <c r="AI115" s="971"/>
      <c r="AJ115" s="972"/>
      <c r="AK115" s="973" t="s">
        <v>396</v>
      </c>
      <c r="AL115" s="971"/>
      <c r="AM115" s="971"/>
      <c r="AN115" s="971"/>
      <c r="AO115" s="972"/>
      <c r="AP115" s="974" t="s">
        <v>400</v>
      </c>
      <c r="AQ115" s="975"/>
      <c r="AR115" s="975"/>
      <c r="AS115" s="975"/>
      <c r="AT115" s="976"/>
      <c r="AU115" s="941"/>
      <c r="AV115" s="942"/>
      <c r="AW115" s="942"/>
      <c r="AX115" s="942"/>
      <c r="AY115" s="942"/>
      <c r="AZ115" s="955" t="s">
        <v>465</v>
      </c>
      <c r="BA115" s="956"/>
      <c r="BB115" s="956"/>
      <c r="BC115" s="956"/>
      <c r="BD115" s="956"/>
      <c r="BE115" s="956"/>
      <c r="BF115" s="956"/>
      <c r="BG115" s="956"/>
      <c r="BH115" s="956"/>
      <c r="BI115" s="956"/>
      <c r="BJ115" s="956"/>
      <c r="BK115" s="956"/>
      <c r="BL115" s="956"/>
      <c r="BM115" s="956"/>
      <c r="BN115" s="956"/>
      <c r="BO115" s="956"/>
      <c r="BP115" s="957"/>
      <c r="BQ115" s="958" t="s">
        <v>396</v>
      </c>
      <c r="BR115" s="959"/>
      <c r="BS115" s="959"/>
      <c r="BT115" s="959"/>
      <c r="BU115" s="959"/>
      <c r="BV115" s="959" t="s">
        <v>400</v>
      </c>
      <c r="BW115" s="959"/>
      <c r="BX115" s="959"/>
      <c r="BY115" s="959"/>
      <c r="BZ115" s="959"/>
      <c r="CA115" s="959" t="s">
        <v>400</v>
      </c>
      <c r="CB115" s="959"/>
      <c r="CC115" s="959"/>
      <c r="CD115" s="959"/>
      <c r="CE115" s="959"/>
      <c r="CF115" s="953" t="s">
        <v>396</v>
      </c>
      <c r="CG115" s="954"/>
      <c r="CH115" s="954"/>
      <c r="CI115" s="954"/>
      <c r="CJ115" s="954"/>
      <c r="CK115" s="981"/>
      <c r="CL115" s="982"/>
      <c r="CM115" s="955" t="s">
        <v>466</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v>519989</v>
      </c>
      <c r="DH115" s="992"/>
      <c r="DI115" s="992"/>
      <c r="DJ115" s="992"/>
      <c r="DK115" s="993"/>
      <c r="DL115" s="994">
        <v>497977</v>
      </c>
      <c r="DM115" s="992"/>
      <c r="DN115" s="992"/>
      <c r="DO115" s="992"/>
      <c r="DP115" s="993"/>
      <c r="DQ115" s="994">
        <v>55014</v>
      </c>
      <c r="DR115" s="992"/>
      <c r="DS115" s="992"/>
      <c r="DT115" s="992"/>
      <c r="DU115" s="993"/>
      <c r="DV115" s="995">
        <v>0.2</v>
      </c>
      <c r="DW115" s="996"/>
      <c r="DX115" s="996"/>
      <c r="DY115" s="996"/>
      <c r="DZ115" s="997"/>
    </row>
    <row r="116" spans="1:130" s="212" customFormat="1" ht="26.25" customHeight="1" x14ac:dyDescent="0.15">
      <c r="A116" s="989"/>
      <c r="B116" s="990"/>
      <c r="C116" s="998" t="s">
        <v>467</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449</v>
      </c>
      <c r="AB116" s="992"/>
      <c r="AC116" s="992"/>
      <c r="AD116" s="992"/>
      <c r="AE116" s="993"/>
      <c r="AF116" s="994" t="s">
        <v>396</v>
      </c>
      <c r="AG116" s="992"/>
      <c r="AH116" s="992"/>
      <c r="AI116" s="992"/>
      <c r="AJ116" s="993"/>
      <c r="AK116" s="994" t="s">
        <v>400</v>
      </c>
      <c r="AL116" s="992"/>
      <c r="AM116" s="992"/>
      <c r="AN116" s="992"/>
      <c r="AO116" s="993"/>
      <c r="AP116" s="995" t="s">
        <v>449</v>
      </c>
      <c r="AQ116" s="996"/>
      <c r="AR116" s="996"/>
      <c r="AS116" s="996"/>
      <c r="AT116" s="997"/>
      <c r="AU116" s="941"/>
      <c r="AV116" s="942"/>
      <c r="AW116" s="942"/>
      <c r="AX116" s="942"/>
      <c r="AY116" s="942"/>
      <c r="AZ116" s="1000" t="s">
        <v>468</v>
      </c>
      <c r="BA116" s="1001"/>
      <c r="BB116" s="1001"/>
      <c r="BC116" s="1001"/>
      <c r="BD116" s="1001"/>
      <c r="BE116" s="1001"/>
      <c r="BF116" s="1001"/>
      <c r="BG116" s="1001"/>
      <c r="BH116" s="1001"/>
      <c r="BI116" s="1001"/>
      <c r="BJ116" s="1001"/>
      <c r="BK116" s="1001"/>
      <c r="BL116" s="1001"/>
      <c r="BM116" s="1001"/>
      <c r="BN116" s="1001"/>
      <c r="BO116" s="1001"/>
      <c r="BP116" s="1002"/>
      <c r="BQ116" s="958" t="s">
        <v>449</v>
      </c>
      <c r="BR116" s="959"/>
      <c r="BS116" s="959"/>
      <c r="BT116" s="959"/>
      <c r="BU116" s="959"/>
      <c r="BV116" s="959" t="s">
        <v>396</v>
      </c>
      <c r="BW116" s="959"/>
      <c r="BX116" s="959"/>
      <c r="BY116" s="959"/>
      <c r="BZ116" s="959"/>
      <c r="CA116" s="959" t="s">
        <v>452</v>
      </c>
      <c r="CB116" s="959"/>
      <c r="CC116" s="959"/>
      <c r="CD116" s="959"/>
      <c r="CE116" s="959"/>
      <c r="CF116" s="953" t="s">
        <v>396</v>
      </c>
      <c r="CG116" s="954"/>
      <c r="CH116" s="954"/>
      <c r="CI116" s="954"/>
      <c r="CJ116" s="954"/>
      <c r="CK116" s="981"/>
      <c r="CL116" s="982"/>
      <c r="CM116" s="955" t="s">
        <v>469</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447</v>
      </c>
      <c r="DH116" s="992"/>
      <c r="DI116" s="992"/>
      <c r="DJ116" s="992"/>
      <c r="DK116" s="993"/>
      <c r="DL116" s="994" t="s">
        <v>452</v>
      </c>
      <c r="DM116" s="992"/>
      <c r="DN116" s="992"/>
      <c r="DO116" s="992"/>
      <c r="DP116" s="993"/>
      <c r="DQ116" s="994" t="s">
        <v>396</v>
      </c>
      <c r="DR116" s="992"/>
      <c r="DS116" s="992"/>
      <c r="DT116" s="992"/>
      <c r="DU116" s="993"/>
      <c r="DV116" s="995" t="s">
        <v>447</v>
      </c>
      <c r="DW116" s="996"/>
      <c r="DX116" s="996"/>
      <c r="DY116" s="996"/>
      <c r="DZ116" s="997"/>
    </row>
    <row r="117" spans="1:130" s="212" customFormat="1" ht="26.25" customHeight="1" x14ac:dyDescent="0.15">
      <c r="A117" s="945" t="s">
        <v>191</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470</v>
      </c>
      <c r="Z117" s="927"/>
      <c r="AA117" s="1011">
        <v>3781589</v>
      </c>
      <c r="AB117" s="1012"/>
      <c r="AC117" s="1012"/>
      <c r="AD117" s="1012"/>
      <c r="AE117" s="1013"/>
      <c r="AF117" s="1014">
        <v>4057574</v>
      </c>
      <c r="AG117" s="1012"/>
      <c r="AH117" s="1012"/>
      <c r="AI117" s="1012"/>
      <c r="AJ117" s="1013"/>
      <c r="AK117" s="1014">
        <v>3022819</v>
      </c>
      <c r="AL117" s="1012"/>
      <c r="AM117" s="1012"/>
      <c r="AN117" s="1012"/>
      <c r="AO117" s="1013"/>
      <c r="AP117" s="1015"/>
      <c r="AQ117" s="1016"/>
      <c r="AR117" s="1016"/>
      <c r="AS117" s="1016"/>
      <c r="AT117" s="1017"/>
      <c r="AU117" s="941"/>
      <c r="AV117" s="942"/>
      <c r="AW117" s="942"/>
      <c r="AX117" s="942"/>
      <c r="AY117" s="942"/>
      <c r="AZ117" s="1007" t="s">
        <v>471</v>
      </c>
      <c r="BA117" s="1008"/>
      <c r="BB117" s="1008"/>
      <c r="BC117" s="1008"/>
      <c r="BD117" s="1008"/>
      <c r="BE117" s="1008"/>
      <c r="BF117" s="1008"/>
      <c r="BG117" s="1008"/>
      <c r="BH117" s="1008"/>
      <c r="BI117" s="1008"/>
      <c r="BJ117" s="1008"/>
      <c r="BK117" s="1008"/>
      <c r="BL117" s="1008"/>
      <c r="BM117" s="1008"/>
      <c r="BN117" s="1008"/>
      <c r="BO117" s="1008"/>
      <c r="BP117" s="1009"/>
      <c r="BQ117" s="958" t="s">
        <v>449</v>
      </c>
      <c r="BR117" s="959"/>
      <c r="BS117" s="959"/>
      <c r="BT117" s="959"/>
      <c r="BU117" s="959"/>
      <c r="BV117" s="959" t="s">
        <v>447</v>
      </c>
      <c r="BW117" s="959"/>
      <c r="BX117" s="959"/>
      <c r="BY117" s="959"/>
      <c r="BZ117" s="959"/>
      <c r="CA117" s="959" t="s">
        <v>449</v>
      </c>
      <c r="CB117" s="959"/>
      <c r="CC117" s="959"/>
      <c r="CD117" s="959"/>
      <c r="CE117" s="959"/>
      <c r="CF117" s="953" t="s">
        <v>396</v>
      </c>
      <c r="CG117" s="954"/>
      <c r="CH117" s="954"/>
      <c r="CI117" s="954"/>
      <c r="CJ117" s="954"/>
      <c r="CK117" s="981"/>
      <c r="CL117" s="982"/>
      <c r="CM117" s="955" t="s">
        <v>472</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400</v>
      </c>
      <c r="DH117" s="992"/>
      <c r="DI117" s="992"/>
      <c r="DJ117" s="992"/>
      <c r="DK117" s="993"/>
      <c r="DL117" s="994" t="s">
        <v>400</v>
      </c>
      <c r="DM117" s="992"/>
      <c r="DN117" s="992"/>
      <c r="DO117" s="992"/>
      <c r="DP117" s="993"/>
      <c r="DQ117" s="994" t="s">
        <v>400</v>
      </c>
      <c r="DR117" s="992"/>
      <c r="DS117" s="992"/>
      <c r="DT117" s="992"/>
      <c r="DU117" s="993"/>
      <c r="DV117" s="995" t="s">
        <v>447</v>
      </c>
      <c r="DW117" s="996"/>
      <c r="DX117" s="996"/>
      <c r="DY117" s="996"/>
      <c r="DZ117" s="997"/>
    </row>
    <row r="118" spans="1:130" s="212" customFormat="1" ht="26.25" customHeight="1" x14ac:dyDescent="0.15">
      <c r="A118" s="945" t="s">
        <v>442</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439</v>
      </c>
      <c r="AB118" s="926"/>
      <c r="AC118" s="926"/>
      <c r="AD118" s="926"/>
      <c r="AE118" s="927"/>
      <c r="AF118" s="925" t="s">
        <v>440</v>
      </c>
      <c r="AG118" s="926"/>
      <c r="AH118" s="926"/>
      <c r="AI118" s="926"/>
      <c r="AJ118" s="927"/>
      <c r="AK118" s="925" t="s">
        <v>311</v>
      </c>
      <c r="AL118" s="926"/>
      <c r="AM118" s="926"/>
      <c r="AN118" s="926"/>
      <c r="AO118" s="927"/>
      <c r="AP118" s="1003" t="s">
        <v>441</v>
      </c>
      <c r="AQ118" s="1004"/>
      <c r="AR118" s="1004"/>
      <c r="AS118" s="1004"/>
      <c r="AT118" s="1005"/>
      <c r="AU118" s="941"/>
      <c r="AV118" s="942"/>
      <c r="AW118" s="942"/>
      <c r="AX118" s="942"/>
      <c r="AY118" s="942"/>
      <c r="AZ118" s="1006" t="s">
        <v>473</v>
      </c>
      <c r="BA118" s="998"/>
      <c r="BB118" s="998"/>
      <c r="BC118" s="998"/>
      <c r="BD118" s="998"/>
      <c r="BE118" s="998"/>
      <c r="BF118" s="998"/>
      <c r="BG118" s="998"/>
      <c r="BH118" s="998"/>
      <c r="BI118" s="998"/>
      <c r="BJ118" s="998"/>
      <c r="BK118" s="998"/>
      <c r="BL118" s="998"/>
      <c r="BM118" s="998"/>
      <c r="BN118" s="998"/>
      <c r="BO118" s="998"/>
      <c r="BP118" s="999"/>
      <c r="BQ118" s="1032" t="s">
        <v>447</v>
      </c>
      <c r="BR118" s="1033"/>
      <c r="BS118" s="1033"/>
      <c r="BT118" s="1033"/>
      <c r="BU118" s="1033"/>
      <c r="BV118" s="1033" t="s">
        <v>447</v>
      </c>
      <c r="BW118" s="1033"/>
      <c r="BX118" s="1033"/>
      <c r="BY118" s="1033"/>
      <c r="BZ118" s="1033"/>
      <c r="CA118" s="1033" t="s">
        <v>447</v>
      </c>
      <c r="CB118" s="1033"/>
      <c r="CC118" s="1033"/>
      <c r="CD118" s="1033"/>
      <c r="CE118" s="1033"/>
      <c r="CF118" s="953" t="s">
        <v>447</v>
      </c>
      <c r="CG118" s="954"/>
      <c r="CH118" s="954"/>
      <c r="CI118" s="954"/>
      <c r="CJ118" s="954"/>
      <c r="CK118" s="981"/>
      <c r="CL118" s="982"/>
      <c r="CM118" s="955" t="s">
        <v>474</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400</v>
      </c>
      <c r="DH118" s="992"/>
      <c r="DI118" s="992"/>
      <c r="DJ118" s="992"/>
      <c r="DK118" s="993"/>
      <c r="DL118" s="994" t="s">
        <v>396</v>
      </c>
      <c r="DM118" s="992"/>
      <c r="DN118" s="992"/>
      <c r="DO118" s="992"/>
      <c r="DP118" s="993"/>
      <c r="DQ118" s="994" t="s">
        <v>400</v>
      </c>
      <c r="DR118" s="992"/>
      <c r="DS118" s="992"/>
      <c r="DT118" s="992"/>
      <c r="DU118" s="993"/>
      <c r="DV118" s="995" t="s">
        <v>449</v>
      </c>
      <c r="DW118" s="996"/>
      <c r="DX118" s="996"/>
      <c r="DY118" s="996"/>
      <c r="DZ118" s="997"/>
    </row>
    <row r="119" spans="1:130" s="212" customFormat="1" ht="26.25" customHeight="1" x14ac:dyDescent="0.15">
      <c r="A119" s="1089" t="s">
        <v>445</v>
      </c>
      <c r="B119" s="980"/>
      <c r="C119" s="962" t="s">
        <v>446</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447</v>
      </c>
      <c r="AB119" s="933"/>
      <c r="AC119" s="933"/>
      <c r="AD119" s="933"/>
      <c r="AE119" s="934"/>
      <c r="AF119" s="935" t="s">
        <v>447</v>
      </c>
      <c r="AG119" s="933"/>
      <c r="AH119" s="933"/>
      <c r="AI119" s="933"/>
      <c r="AJ119" s="934"/>
      <c r="AK119" s="935" t="s">
        <v>455</v>
      </c>
      <c r="AL119" s="933"/>
      <c r="AM119" s="933"/>
      <c r="AN119" s="933"/>
      <c r="AO119" s="934"/>
      <c r="AP119" s="936" t="s">
        <v>396</v>
      </c>
      <c r="AQ119" s="937"/>
      <c r="AR119" s="937"/>
      <c r="AS119" s="937"/>
      <c r="AT119" s="938"/>
      <c r="AU119" s="943"/>
      <c r="AV119" s="944"/>
      <c r="AW119" s="944"/>
      <c r="AX119" s="944"/>
      <c r="AY119" s="944"/>
      <c r="AZ119" s="233" t="s">
        <v>191</v>
      </c>
      <c r="BA119" s="233"/>
      <c r="BB119" s="233"/>
      <c r="BC119" s="233"/>
      <c r="BD119" s="233"/>
      <c r="BE119" s="233"/>
      <c r="BF119" s="233"/>
      <c r="BG119" s="233"/>
      <c r="BH119" s="233"/>
      <c r="BI119" s="233"/>
      <c r="BJ119" s="233"/>
      <c r="BK119" s="233"/>
      <c r="BL119" s="233"/>
      <c r="BM119" s="233"/>
      <c r="BN119" s="233"/>
      <c r="BO119" s="1010" t="s">
        <v>475</v>
      </c>
      <c r="BP119" s="1038"/>
      <c r="BQ119" s="1032">
        <v>54159455</v>
      </c>
      <c r="BR119" s="1033"/>
      <c r="BS119" s="1033"/>
      <c r="BT119" s="1033"/>
      <c r="BU119" s="1033"/>
      <c r="BV119" s="1033">
        <v>56051892</v>
      </c>
      <c r="BW119" s="1033"/>
      <c r="BX119" s="1033"/>
      <c r="BY119" s="1033"/>
      <c r="BZ119" s="1033"/>
      <c r="CA119" s="1033">
        <v>50248444</v>
      </c>
      <c r="CB119" s="1033"/>
      <c r="CC119" s="1033"/>
      <c r="CD119" s="1033"/>
      <c r="CE119" s="1033"/>
      <c r="CF119" s="1034"/>
      <c r="CG119" s="1035"/>
      <c r="CH119" s="1035"/>
      <c r="CI119" s="1035"/>
      <c r="CJ119" s="1036"/>
      <c r="CK119" s="983"/>
      <c r="CL119" s="984"/>
      <c r="CM119" s="1006" t="s">
        <v>476</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396</v>
      </c>
      <c r="DH119" s="1019"/>
      <c r="DI119" s="1019"/>
      <c r="DJ119" s="1019"/>
      <c r="DK119" s="1020"/>
      <c r="DL119" s="1018" t="s">
        <v>396</v>
      </c>
      <c r="DM119" s="1019"/>
      <c r="DN119" s="1019"/>
      <c r="DO119" s="1019"/>
      <c r="DP119" s="1020"/>
      <c r="DQ119" s="1018" t="s">
        <v>400</v>
      </c>
      <c r="DR119" s="1019"/>
      <c r="DS119" s="1019"/>
      <c r="DT119" s="1019"/>
      <c r="DU119" s="1020"/>
      <c r="DV119" s="1021" t="s">
        <v>396</v>
      </c>
      <c r="DW119" s="1022"/>
      <c r="DX119" s="1022"/>
      <c r="DY119" s="1022"/>
      <c r="DZ119" s="1023"/>
    </row>
    <row r="120" spans="1:130" s="212" customFormat="1" ht="26.25" customHeight="1" x14ac:dyDescent="0.15">
      <c r="A120" s="1090"/>
      <c r="B120" s="982"/>
      <c r="C120" s="955" t="s">
        <v>451</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447</v>
      </c>
      <c r="AB120" s="992"/>
      <c r="AC120" s="992"/>
      <c r="AD120" s="992"/>
      <c r="AE120" s="993"/>
      <c r="AF120" s="994" t="s">
        <v>400</v>
      </c>
      <c r="AG120" s="992"/>
      <c r="AH120" s="992"/>
      <c r="AI120" s="992"/>
      <c r="AJ120" s="993"/>
      <c r="AK120" s="994" t="s">
        <v>396</v>
      </c>
      <c r="AL120" s="992"/>
      <c r="AM120" s="992"/>
      <c r="AN120" s="992"/>
      <c r="AO120" s="993"/>
      <c r="AP120" s="995" t="s">
        <v>447</v>
      </c>
      <c r="AQ120" s="996"/>
      <c r="AR120" s="996"/>
      <c r="AS120" s="996"/>
      <c r="AT120" s="997"/>
      <c r="AU120" s="1024" t="s">
        <v>477</v>
      </c>
      <c r="AV120" s="1025"/>
      <c r="AW120" s="1025"/>
      <c r="AX120" s="1025"/>
      <c r="AY120" s="1026"/>
      <c r="AZ120" s="962" t="s">
        <v>478</v>
      </c>
      <c r="BA120" s="930"/>
      <c r="BB120" s="930"/>
      <c r="BC120" s="930"/>
      <c r="BD120" s="930"/>
      <c r="BE120" s="930"/>
      <c r="BF120" s="930"/>
      <c r="BG120" s="930"/>
      <c r="BH120" s="930"/>
      <c r="BI120" s="930"/>
      <c r="BJ120" s="930"/>
      <c r="BK120" s="930"/>
      <c r="BL120" s="930"/>
      <c r="BM120" s="930"/>
      <c r="BN120" s="930"/>
      <c r="BO120" s="930"/>
      <c r="BP120" s="931"/>
      <c r="BQ120" s="963">
        <v>9547714</v>
      </c>
      <c r="BR120" s="964"/>
      <c r="BS120" s="964"/>
      <c r="BT120" s="964"/>
      <c r="BU120" s="964"/>
      <c r="BV120" s="964">
        <v>8728305</v>
      </c>
      <c r="BW120" s="964"/>
      <c r="BX120" s="964"/>
      <c r="BY120" s="964"/>
      <c r="BZ120" s="964"/>
      <c r="CA120" s="964">
        <v>10216294</v>
      </c>
      <c r="CB120" s="964"/>
      <c r="CC120" s="964"/>
      <c r="CD120" s="964"/>
      <c r="CE120" s="964"/>
      <c r="CF120" s="977">
        <v>43.2</v>
      </c>
      <c r="CG120" s="978"/>
      <c r="CH120" s="978"/>
      <c r="CI120" s="978"/>
      <c r="CJ120" s="978"/>
      <c r="CK120" s="1039" t="s">
        <v>479</v>
      </c>
      <c r="CL120" s="1040"/>
      <c r="CM120" s="1040"/>
      <c r="CN120" s="1040"/>
      <c r="CO120" s="1041"/>
      <c r="CP120" s="1047" t="s">
        <v>480</v>
      </c>
      <c r="CQ120" s="1048"/>
      <c r="CR120" s="1048"/>
      <c r="CS120" s="1048"/>
      <c r="CT120" s="1048"/>
      <c r="CU120" s="1048"/>
      <c r="CV120" s="1048"/>
      <c r="CW120" s="1048"/>
      <c r="CX120" s="1048"/>
      <c r="CY120" s="1048"/>
      <c r="CZ120" s="1048"/>
      <c r="DA120" s="1048"/>
      <c r="DB120" s="1048"/>
      <c r="DC120" s="1048"/>
      <c r="DD120" s="1048"/>
      <c r="DE120" s="1048"/>
      <c r="DF120" s="1049"/>
      <c r="DG120" s="963" t="s">
        <v>396</v>
      </c>
      <c r="DH120" s="964"/>
      <c r="DI120" s="964"/>
      <c r="DJ120" s="964"/>
      <c r="DK120" s="964"/>
      <c r="DL120" s="964">
        <v>7321057</v>
      </c>
      <c r="DM120" s="964"/>
      <c r="DN120" s="964"/>
      <c r="DO120" s="964"/>
      <c r="DP120" s="964"/>
      <c r="DQ120" s="964">
        <v>6712290</v>
      </c>
      <c r="DR120" s="964"/>
      <c r="DS120" s="964"/>
      <c r="DT120" s="964"/>
      <c r="DU120" s="964"/>
      <c r="DV120" s="965">
        <v>28.4</v>
      </c>
      <c r="DW120" s="965"/>
      <c r="DX120" s="965"/>
      <c r="DY120" s="965"/>
      <c r="DZ120" s="966"/>
    </row>
    <row r="121" spans="1:130" s="212" customFormat="1" ht="26.25" customHeight="1" x14ac:dyDescent="0.15">
      <c r="A121" s="1090"/>
      <c r="B121" s="982"/>
      <c r="C121" s="1007" t="s">
        <v>481</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396</v>
      </c>
      <c r="AB121" s="992"/>
      <c r="AC121" s="992"/>
      <c r="AD121" s="992"/>
      <c r="AE121" s="993"/>
      <c r="AF121" s="994" t="s">
        <v>400</v>
      </c>
      <c r="AG121" s="992"/>
      <c r="AH121" s="992"/>
      <c r="AI121" s="992"/>
      <c r="AJ121" s="993"/>
      <c r="AK121" s="994" t="s">
        <v>400</v>
      </c>
      <c r="AL121" s="992"/>
      <c r="AM121" s="992"/>
      <c r="AN121" s="992"/>
      <c r="AO121" s="993"/>
      <c r="AP121" s="995" t="s">
        <v>396</v>
      </c>
      <c r="AQ121" s="996"/>
      <c r="AR121" s="996"/>
      <c r="AS121" s="996"/>
      <c r="AT121" s="997"/>
      <c r="AU121" s="1027"/>
      <c r="AV121" s="1028"/>
      <c r="AW121" s="1028"/>
      <c r="AX121" s="1028"/>
      <c r="AY121" s="1029"/>
      <c r="AZ121" s="955" t="s">
        <v>482</v>
      </c>
      <c r="BA121" s="956"/>
      <c r="BB121" s="956"/>
      <c r="BC121" s="956"/>
      <c r="BD121" s="956"/>
      <c r="BE121" s="956"/>
      <c r="BF121" s="956"/>
      <c r="BG121" s="956"/>
      <c r="BH121" s="956"/>
      <c r="BI121" s="956"/>
      <c r="BJ121" s="956"/>
      <c r="BK121" s="956"/>
      <c r="BL121" s="956"/>
      <c r="BM121" s="956"/>
      <c r="BN121" s="956"/>
      <c r="BO121" s="956"/>
      <c r="BP121" s="957"/>
      <c r="BQ121" s="958">
        <v>8016116</v>
      </c>
      <c r="BR121" s="959"/>
      <c r="BS121" s="959"/>
      <c r="BT121" s="959"/>
      <c r="BU121" s="959"/>
      <c r="BV121" s="959">
        <v>8174811</v>
      </c>
      <c r="BW121" s="959"/>
      <c r="BX121" s="959"/>
      <c r="BY121" s="959"/>
      <c r="BZ121" s="959"/>
      <c r="CA121" s="959">
        <v>7741869</v>
      </c>
      <c r="CB121" s="959"/>
      <c r="CC121" s="959"/>
      <c r="CD121" s="959"/>
      <c r="CE121" s="959"/>
      <c r="CF121" s="953">
        <v>32.700000000000003</v>
      </c>
      <c r="CG121" s="954"/>
      <c r="CH121" s="954"/>
      <c r="CI121" s="954"/>
      <c r="CJ121" s="954"/>
      <c r="CK121" s="1042"/>
      <c r="CL121" s="1043"/>
      <c r="CM121" s="1043"/>
      <c r="CN121" s="1043"/>
      <c r="CO121" s="1044"/>
      <c r="CP121" s="1052" t="s">
        <v>483</v>
      </c>
      <c r="CQ121" s="1053"/>
      <c r="CR121" s="1053"/>
      <c r="CS121" s="1053"/>
      <c r="CT121" s="1053"/>
      <c r="CU121" s="1053"/>
      <c r="CV121" s="1053"/>
      <c r="CW121" s="1053"/>
      <c r="CX121" s="1053"/>
      <c r="CY121" s="1053"/>
      <c r="CZ121" s="1053"/>
      <c r="DA121" s="1053"/>
      <c r="DB121" s="1053"/>
      <c r="DC121" s="1053"/>
      <c r="DD121" s="1053"/>
      <c r="DE121" s="1053"/>
      <c r="DF121" s="1054"/>
      <c r="DG121" s="958">
        <v>12745</v>
      </c>
      <c r="DH121" s="959"/>
      <c r="DI121" s="959"/>
      <c r="DJ121" s="959"/>
      <c r="DK121" s="959"/>
      <c r="DL121" s="959">
        <v>16817</v>
      </c>
      <c r="DM121" s="959"/>
      <c r="DN121" s="959"/>
      <c r="DO121" s="959"/>
      <c r="DP121" s="959"/>
      <c r="DQ121" s="959">
        <v>14261</v>
      </c>
      <c r="DR121" s="959"/>
      <c r="DS121" s="959"/>
      <c r="DT121" s="959"/>
      <c r="DU121" s="959"/>
      <c r="DV121" s="960">
        <v>0.1</v>
      </c>
      <c r="DW121" s="960"/>
      <c r="DX121" s="960"/>
      <c r="DY121" s="960"/>
      <c r="DZ121" s="961"/>
    </row>
    <row r="122" spans="1:130" s="212" customFormat="1" ht="26.25" customHeight="1" x14ac:dyDescent="0.15">
      <c r="A122" s="1090"/>
      <c r="B122" s="982"/>
      <c r="C122" s="955" t="s">
        <v>463</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449</v>
      </c>
      <c r="AB122" s="992"/>
      <c r="AC122" s="992"/>
      <c r="AD122" s="992"/>
      <c r="AE122" s="993"/>
      <c r="AF122" s="994" t="s">
        <v>447</v>
      </c>
      <c r="AG122" s="992"/>
      <c r="AH122" s="992"/>
      <c r="AI122" s="992"/>
      <c r="AJ122" s="993"/>
      <c r="AK122" s="994" t="s">
        <v>400</v>
      </c>
      <c r="AL122" s="992"/>
      <c r="AM122" s="992"/>
      <c r="AN122" s="992"/>
      <c r="AO122" s="993"/>
      <c r="AP122" s="995" t="s">
        <v>400</v>
      </c>
      <c r="AQ122" s="996"/>
      <c r="AR122" s="996"/>
      <c r="AS122" s="996"/>
      <c r="AT122" s="997"/>
      <c r="AU122" s="1027"/>
      <c r="AV122" s="1028"/>
      <c r="AW122" s="1028"/>
      <c r="AX122" s="1028"/>
      <c r="AY122" s="1029"/>
      <c r="AZ122" s="1006" t="s">
        <v>484</v>
      </c>
      <c r="BA122" s="998"/>
      <c r="BB122" s="998"/>
      <c r="BC122" s="998"/>
      <c r="BD122" s="998"/>
      <c r="BE122" s="998"/>
      <c r="BF122" s="998"/>
      <c r="BG122" s="998"/>
      <c r="BH122" s="998"/>
      <c r="BI122" s="998"/>
      <c r="BJ122" s="998"/>
      <c r="BK122" s="998"/>
      <c r="BL122" s="998"/>
      <c r="BM122" s="998"/>
      <c r="BN122" s="998"/>
      <c r="BO122" s="998"/>
      <c r="BP122" s="999"/>
      <c r="BQ122" s="1032">
        <v>34415211</v>
      </c>
      <c r="BR122" s="1033"/>
      <c r="BS122" s="1033"/>
      <c r="BT122" s="1033"/>
      <c r="BU122" s="1033"/>
      <c r="BV122" s="1033">
        <v>34512344</v>
      </c>
      <c r="BW122" s="1033"/>
      <c r="BX122" s="1033"/>
      <c r="BY122" s="1033"/>
      <c r="BZ122" s="1033"/>
      <c r="CA122" s="1033">
        <v>34583586</v>
      </c>
      <c r="CB122" s="1033"/>
      <c r="CC122" s="1033"/>
      <c r="CD122" s="1033"/>
      <c r="CE122" s="1033"/>
      <c r="CF122" s="1050">
        <v>146.19999999999999</v>
      </c>
      <c r="CG122" s="1051"/>
      <c r="CH122" s="1051"/>
      <c r="CI122" s="1051"/>
      <c r="CJ122" s="1051"/>
      <c r="CK122" s="1042"/>
      <c r="CL122" s="1043"/>
      <c r="CM122" s="1043"/>
      <c r="CN122" s="1043"/>
      <c r="CO122" s="1044"/>
      <c r="CP122" s="1052" t="s">
        <v>412</v>
      </c>
      <c r="CQ122" s="1053"/>
      <c r="CR122" s="1053"/>
      <c r="CS122" s="1053"/>
      <c r="CT122" s="1053"/>
      <c r="CU122" s="1053"/>
      <c r="CV122" s="1053"/>
      <c r="CW122" s="1053"/>
      <c r="CX122" s="1053"/>
      <c r="CY122" s="1053"/>
      <c r="CZ122" s="1053"/>
      <c r="DA122" s="1053"/>
      <c r="DB122" s="1053"/>
      <c r="DC122" s="1053"/>
      <c r="DD122" s="1053"/>
      <c r="DE122" s="1053"/>
      <c r="DF122" s="1054"/>
      <c r="DG122" s="958" t="s">
        <v>396</v>
      </c>
      <c r="DH122" s="959"/>
      <c r="DI122" s="959"/>
      <c r="DJ122" s="959"/>
      <c r="DK122" s="959"/>
      <c r="DL122" s="959" t="s">
        <v>447</v>
      </c>
      <c r="DM122" s="959"/>
      <c r="DN122" s="959"/>
      <c r="DO122" s="959"/>
      <c r="DP122" s="959"/>
      <c r="DQ122" s="959" t="s">
        <v>455</v>
      </c>
      <c r="DR122" s="959"/>
      <c r="DS122" s="959"/>
      <c r="DT122" s="959"/>
      <c r="DU122" s="959"/>
      <c r="DV122" s="960" t="s">
        <v>449</v>
      </c>
      <c r="DW122" s="960"/>
      <c r="DX122" s="960"/>
      <c r="DY122" s="960"/>
      <c r="DZ122" s="961"/>
    </row>
    <row r="123" spans="1:130" s="212" customFormat="1" ht="26.25" customHeight="1" x14ac:dyDescent="0.15">
      <c r="A123" s="1090"/>
      <c r="B123" s="982"/>
      <c r="C123" s="955" t="s">
        <v>469</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447</v>
      </c>
      <c r="AB123" s="992"/>
      <c r="AC123" s="992"/>
      <c r="AD123" s="992"/>
      <c r="AE123" s="993"/>
      <c r="AF123" s="994" t="s">
        <v>447</v>
      </c>
      <c r="AG123" s="992"/>
      <c r="AH123" s="992"/>
      <c r="AI123" s="992"/>
      <c r="AJ123" s="993"/>
      <c r="AK123" s="994" t="s">
        <v>400</v>
      </c>
      <c r="AL123" s="992"/>
      <c r="AM123" s="992"/>
      <c r="AN123" s="992"/>
      <c r="AO123" s="993"/>
      <c r="AP123" s="995" t="s">
        <v>447</v>
      </c>
      <c r="AQ123" s="996"/>
      <c r="AR123" s="996"/>
      <c r="AS123" s="996"/>
      <c r="AT123" s="997"/>
      <c r="AU123" s="1030"/>
      <c r="AV123" s="1031"/>
      <c r="AW123" s="1031"/>
      <c r="AX123" s="1031"/>
      <c r="AY123" s="1031"/>
      <c r="AZ123" s="233" t="s">
        <v>191</v>
      </c>
      <c r="BA123" s="233"/>
      <c r="BB123" s="233"/>
      <c r="BC123" s="233"/>
      <c r="BD123" s="233"/>
      <c r="BE123" s="233"/>
      <c r="BF123" s="233"/>
      <c r="BG123" s="233"/>
      <c r="BH123" s="233"/>
      <c r="BI123" s="233"/>
      <c r="BJ123" s="233"/>
      <c r="BK123" s="233"/>
      <c r="BL123" s="233"/>
      <c r="BM123" s="233"/>
      <c r="BN123" s="233"/>
      <c r="BO123" s="1010" t="s">
        <v>485</v>
      </c>
      <c r="BP123" s="1038"/>
      <c r="BQ123" s="1096">
        <v>51979041</v>
      </c>
      <c r="BR123" s="1097"/>
      <c r="BS123" s="1097"/>
      <c r="BT123" s="1097"/>
      <c r="BU123" s="1097"/>
      <c r="BV123" s="1097">
        <v>51415460</v>
      </c>
      <c r="BW123" s="1097"/>
      <c r="BX123" s="1097"/>
      <c r="BY123" s="1097"/>
      <c r="BZ123" s="1097"/>
      <c r="CA123" s="1097">
        <v>52541749</v>
      </c>
      <c r="CB123" s="1097"/>
      <c r="CC123" s="1097"/>
      <c r="CD123" s="1097"/>
      <c r="CE123" s="1097"/>
      <c r="CF123" s="1034"/>
      <c r="CG123" s="1035"/>
      <c r="CH123" s="1035"/>
      <c r="CI123" s="1035"/>
      <c r="CJ123" s="1036"/>
      <c r="CK123" s="1042"/>
      <c r="CL123" s="1043"/>
      <c r="CM123" s="1043"/>
      <c r="CN123" s="1043"/>
      <c r="CO123" s="1044"/>
      <c r="CP123" s="1052" t="s">
        <v>486</v>
      </c>
      <c r="CQ123" s="1053"/>
      <c r="CR123" s="1053"/>
      <c r="CS123" s="1053"/>
      <c r="CT123" s="1053"/>
      <c r="CU123" s="1053"/>
      <c r="CV123" s="1053"/>
      <c r="CW123" s="1053"/>
      <c r="CX123" s="1053"/>
      <c r="CY123" s="1053"/>
      <c r="CZ123" s="1053"/>
      <c r="DA123" s="1053"/>
      <c r="DB123" s="1053"/>
      <c r="DC123" s="1053"/>
      <c r="DD123" s="1053"/>
      <c r="DE123" s="1053"/>
      <c r="DF123" s="1054"/>
      <c r="DG123" s="991" t="s">
        <v>396</v>
      </c>
      <c r="DH123" s="992"/>
      <c r="DI123" s="992"/>
      <c r="DJ123" s="992"/>
      <c r="DK123" s="993"/>
      <c r="DL123" s="994" t="s">
        <v>396</v>
      </c>
      <c r="DM123" s="992"/>
      <c r="DN123" s="992"/>
      <c r="DO123" s="992"/>
      <c r="DP123" s="993"/>
      <c r="DQ123" s="994" t="s">
        <v>396</v>
      </c>
      <c r="DR123" s="992"/>
      <c r="DS123" s="992"/>
      <c r="DT123" s="992"/>
      <c r="DU123" s="993"/>
      <c r="DV123" s="995" t="s">
        <v>396</v>
      </c>
      <c r="DW123" s="996"/>
      <c r="DX123" s="996"/>
      <c r="DY123" s="996"/>
      <c r="DZ123" s="997"/>
    </row>
    <row r="124" spans="1:130" s="212" customFormat="1" ht="26.25" customHeight="1" thickBot="1" x14ac:dyDescent="0.2">
      <c r="A124" s="1090"/>
      <c r="B124" s="982"/>
      <c r="C124" s="955" t="s">
        <v>472</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396</v>
      </c>
      <c r="AB124" s="992"/>
      <c r="AC124" s="992"/>
      <c r="AD124" s="992"/>
      <c r="AE124" s="993"/>
      <c r="AF124" s="994" t="s">
        <v>396</v>
      </c>
      <c r="AG124" s="992"/>
      <c r="AH124" s="992"/>
      <c r="AI124" s="992"/>
      <c r="AJ124" s="993"/>
      <c r="AK124" s="994" t="s">
        <v>396</v>
      </c>
      <c r="AL124" s="992"/>
      <c r="AM124" s="992"/>
      <c r="AN124" s="992"/>
      <c r="AO124" s="993"/>
      <c r="AP124" s="995" t="s">
        <v>447</v>
      </c>
      <c r="AQ124" s="996"/>
      <c r="AR124" s="996"/>
      <c r="AS124" s="996"/>
      <c r="AT124" s="997"/>
      <c r="AU124" s="1092" t="s">
        <v>487</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10.1</v>
      </c>
      <c r="BR124" s="1060"/>
      <c r="BS124" s="1060"/>
      <c r="BT124" s="1060"/>
      <c r="BU124" s="1060"/>
      <c r="BV124" s="1060">
        <v>20.7</v>
      </c>
      <c r="BW124" s="1060"/>
      <c r="BX124" s="1060"/>
      <c r="BY124" s="1060"/>
      <c r="BZ124" s="1060"/>
      <c r="CA124" s="1060" t="s">
        <v>400</v>
      </c>
      <c r="CB124" s="1060"/>
      <c r="CC124" s="1060"/>
      <c r="CD124" s="1060"/>
      <c r="CE124" s="1060"/>
      <c r="CF124" s="1061"/>
      <c r="CG124" s="1062"/>
      <c r="CH124" s="1062"/>
      <c r="CI124" s="1062"/>
      <c r="CJ124" s="1063"/>
      <c r="CK124" s="1045"/>
      <c r="CL124" s="1045"/>
      <c r="CM124" s="1045"/>
      <c r="CN124" s="1045"/>
      <c r="CO124" s="1046"/>
      <c r="CP124" s="1052" t="s">
        <v>488</v>
      </c>
      <c r="CQ124" s="1053"/>
      <c r="CR124" s="1053"/>
      <c r="CS124" s="1053"/>
      <c r="CT124" s="1053"/>
      <c r="CU124" s="1053"/>
      <c r="CV124" s="1053"/>
      <c r="CW124" s="1053"/>
      <c r="CX124" s="1053"/>
      <c r="CY124" s="1053"/>
      <c r="CZ124" s="1053"/>
      <c r="DA124" s="1053"/>
      <c r="DB124" s="1053"/>
      <c r="DC124" s="1053"/>
      <c r="DD124" s="1053"/>
      <c r="DE124" s="1053"/>
      <c r="DF124" s="1054"/>
      <c r="DG124" s="1037">
        <v>7643022</v>
      </c>
      <c r="DH124" s="1019"/>
      <c r="DI124" s="1019"/>
      <c r="DJ124" s="1019"/>
      <c r="DK124" s="1020"/>
      <c r="DL124" s="1018" t="s">
        <v>455</v>
      </c>
      <c r="DM124" s="1019"/>
      <c r="DN124" s="1019"/>
      <c r="DO124" s="1019"/>
      <c r="DP124" s="1020"/>
      <c r="DQ124" s="1018" t="s">
        <v>455</v>
      </c>
      <c r="DR124" s="1019"/>
      <c r="DS124" s="1019"/>
      <c r="DT124" s="1019"/>
      <c r="DU124" s="1020"/>
      <c r="DV124" s="1021" t="s">
        <v>396</v>
      </c>
      <c r="DW124" s="1022"/>
      <c r="DX124" s="1022"/>
      <c r="DY124" s="1022"/>
      <c r="DZ124" s="1023"/>
    </row>
    <row r="125" spans="1:130" s="212" customFormat="1" ht="26.25" customHeight="1" x14ac:dyDescent="0.15">
      <c r="A125" s="1090"/>
      <c r="B125" s="982"/>
      <c r="C125" s="955" t="s">
        <v>474</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396</v>
      </c>
      <c r="AB125" s="992"/>
      <c r="AC125" s="992"/>
      <c r="AD125" s="992"/>
      <c r="AE125" s="993"/>
      <c r="AF125" s="994" t="s">
        <v>449</v>
      </c>
      <c r="AG125" s="992"/>
      <c r="AH125" s="992"/>
      <c r="AI125" s="992"/>
      <c r="AJ125" s="993"/>
      <c r="AK125" s="994" t="s">
        <v>455</v>
      </c>
      <c r="AL125" s="992"/>
      <c r="AM125" s="992"/>
      <c r="AN125" s="992"/>
      <c r="AO125" s="993"/>
      <c r="AP125" s="995" t="s">
        <v>400</v>
      </c>
      <c r="AQ125" s="996"/>
      <c r="AR125" s="996"/>
      <c r="AS125" s="996"/>
      <c r="AT125" s="997"/>
      <c r="AU125" s="234"/>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1055" t="s">
        <v>489</v>
      </c>
      <c r="CL125" s="1040"/>
      <c r="CM125" s="1040"/>
      <c r="CN125" s="1040"/>
      <c r="CO125" s="1041"/>
      <c r="CP125" s="962" t="s">
        <v>490</v>
      </c>
      <c r="CQ125" s="930"/>
      <c r="CR125" s="930"/>
      <c r="CS125" s="930"/>
      <c r="CT125" s="930"/>
      <c r="CU125" s="930"/>
      <c r="CV125" s="930"/>
      <c r="CW125" s="930"/>
      <c r="CX125" s="930"/>
      <c r="CY125" s="930"/>
      <c r="CZ125" s="930"/>
      <c r="DA125" s="930"/>
      <c r="DB125" s="930"/>
      <c r="DC125" s="930"/>
      <c r="DD125" s="930"/>
      <c r="DE125" s="930"/>
      <c r="DF125" s="931"/>
      <c r="DG125" s="963" t="s">
        <v>455</v>
      </c>
      <c r="DH125" s="964"/>
      <c r="DI125" s="964"/>
      <c r="DJ125" s="964"/>
      <c r="DK125" s="964"/>
      <c r="DL125" s="964" t="s">
        <v>396</v>
      </c>
      <c r="DM125" s="964"/>
      <c r="DN125" s="964"/>
      <c r="DO125" s="964"/>
      <c r="DP125" s="964"/>
      <c r="DQ125" s="964" t="s">
        <v>400</v>
      </c>
      <c r="DR125" s="964"/>
      <c r="DS125" s="964"/>
      <c r="DT125" s="964"/>
      <c r="DU125" s="964"/>
      <c r="DV125" s="965" t="s">
        <v>400</v>
      </c>
      <c r="DW125" s="965"/>
      <c r="DX125" s="965"/>
      <c r="DY125" s="965"/>
      <c r="DZ125" s="966"/>
    </row>
    <row r="126" spans="1:130" s="212" customFormat="1" ht="26.25" customHeight="1" thickBot="1" x14ac:dyDescent="0.2">
      <c r="A126" s="1090"/>
      <c r="B126" s="982"/>
      <c r="C126" s="955" t="s">
        <v>476</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400</v>
      </c>
      <c r="AB126" s="992"/>
      <c r="AC126" s="992"/>
      <c r="AD126" s="992"/>
      <c r="AE126" s="993"/>
      <c r="AF126" s="994" t="s">
        <v>396</v>
      </c>
      <c r="AG126" s="992"/>
      <c r="AH126" s="992"/>
      <c r="AI126" s="992"/>
      <c r="AJ126" s="993"/>
      <c r="AK126" s="994" t="s">
        <v>396</v>
      </c>
      <c r="AL126" s="992"/>
      <c r="AM126" s="992"/>
      <c r="AN126" s="992"/>
      <c r="AO126" s="993"/>
      <c r="AP126" s="995" t="s">
        <v>396</v>
      </c>
      <c r="AQ126" s="996"/>
      <c r="AR126" s="996"/>
      <c r="AS126" s="996"/>
      <c r="AT126" s="997"/>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1056"/>
      <c r="CL126" s="1043"/>
      <c r="CM126" s="1043"/>
      <c r="CN126" s="1043"/>
      <c r="CO126" s="1044"/>
      <c r="CP126" s="955" t="s">
        <v>491</v>
      </c>
      <c r="CQ126" s="956"/>
      <c r="CR126" s="956"/>
      <c r="CS126" s="956"/>
      <c r="CT126" s="956"/>
      <c r="CU126" s="956"/>
      <c r="CV126" s="956"/>
      <c r="CW126" s="956"/>
      <c r="CX126" s="956"/>
      <c r="CY126" s="956"/>
      <c r="CZ126" s="956"/>
      <c r="DA126" s="956"/>
      <c r="DB126" s="956"/>
      <c r="DC126" s="956"/>
      <c r="DD126" s="956"/>
      <c r="DE126" s="956"/>
      <c r="DF126" s="957"/>
      <c r="DG126" s="958" t="s">
        <v>455</v>
      </c>
      <c r="DH126" s="959"/>
      <c r="DI126" s="959"/>
      <c r="DJ126" s="959"/>
      <c r="DK126" s="959"/>
      <c r="DL126" s="959" t="s">
        <v>400</v>
      </c>
      <c r="DM126" s="959"/>
      <c r="DN126" s="959"/>
      <c r="DO126" s="959"/>
      <c r="DP126" s="959"/>
      <c r="DQ126" s="959" t="s">
        <v>396</v>
      </c>
      <c r="DR126" s="959"/>
      <c r="DS126" s="959"/>
      <c r="DT126" s="959"/>
      <c r="DU126" s="959"/>
      <c r="DV126" s="960" t="s">
        <v>449</v>
      </c>
      <c r="DW126" s="960"/>
      <c r="DX126" s="960"/>
      <c r="DY126" s="960"/>
      <c r="DZ126" s="961"/>
    </row>
    <row r="127" spans="1:130" s="212" customFormat="1" ht="26.25" customHeight="1" x14ac:dyDescent="0.15">
      <c r="A127" s="1091"/>
      <c r="B127" s="984"/>
      <c r="C127" s="1006" t="s">
        <v>492</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449</v>
      </c>
      <c r="AB127" s="992"/>
      <c r="AC127" s="992"/>
      <c r="AD127" s="992"/>
      <c r="AE127" s="993"/>
      <c r="AF127" s="994" t="s">
        <v>396</v>
      </c>
      <c r="AG127" s="992"/>
      <c r="AH127" s="992"/>
      <c r="AI127" s="992"/>
      <c r="AJ127" s="993"/>
      <c r="AK127" s="994" t="s">
        <v>400</v>
      </c>
      <c r="AL127" s="992"/>
      <c r="AM127" s="992"/>
      <c r="AN127" s="992"/>
      <c r="AO127" s="993"/>
      <c r="AP127" s="995" t="s">
        <v>400</v>
      </c>
      <c r="AQ127" s="996"/>
      <c r="AR127" s="996"/>
      <c r="AS127" s="996"/>
      <c r="AT127" s="997"/>
      <c r="AU127" s="214"/>
      <c r="AV127" s="214"/>
      <c r="AW127" s="214"/>
      <c r="AX127" s="1064" t="s">
        <v>493</v>
      </c>
      <c r="AY127" s="1065"/>
      <c r="AZ127" s="1065"/>
      <c r="BA127" s="1065"/>
      <c r="BB127" s="1065"/>
      <c r="BC127" s="1065"/>
      <c r="BD127" s="1065"/>
      <c r="BE127" s="1066"/>
      <c r="BF127" s="1067" t="s">
        <v>494</v>
      </c>
      <c r="BG127" s="1065"/>
      <c r="BH127" s="1065"/>
      <c r="BI127" s="1065"/>
      <c r="BJ127" s="1065"/>
      <c r="BK127" s="1065"/>
      <c r="BL127" s="1066"/>
      <c r="BM127" s="1067" t="s">
        <v>495</v>
      </c>
      <c r="BN127" s="1065"/>
      <c r="BO127" s="1065"/>
      <c r="BP127" s="1065"/>
      <c r="BQ127" s="1065"/>
      <c r="BR127" s="1065"/>
      <c r="BS127" s="1066"/>
      <c r="BT127" s="1067" t="s">
        <v>496</v>
      </c>
      <c r="BU127" s="1065"/>
      <c r="BV127" s="1065"/>
      <c r="BW127" s="1065"/>
      <c r="BX127" s="1065"/>
      <c r="BY127" s="1065"/>
      <c r="BZ127" s="1088"/>
      <c r="CA127" s="214"/>
      <c r="CB127" s="214"/>
      <c r="CC127" s="214"/>
      <c r="CD127" s="237"/>
      <c r="CE127" s="237"/>
      <c r="CF127" s="237"/>
      <c r="CG127" s="214"/>
      <c r="CH127" s="214"/>
      <c r="CI127" s="214"/>
      <c r="CJ127" s="236"/>
      <c r="CK127" s="1056"/>
      <c r="CL127" s="1043"/>
      <c r="CM127" s="1043"/>
      <c r="CN127" s="1043"/>
      <c r="CO127" s="1044"/>
      <c r="CP127" s="955" t="s">
        <v>497</v>
      </c>
      <c r="CQ127" s="956"/>
      <c r="CR127" s="956"/>
      <c r="CS127" s="956"/>
      <c r="CT127" s="956"/>
      <c r="CU127" s="956"/>
      <c r="CV127" s="956"/>
      <c r="CW127" s="956"/>
      <c r="CX127" s="956"/>
      <c r="CY127" s="956"/>
      <c r="CZ127" s="956"/>
      <c r="DA127" s="956"/>
      <c r="DB127" s="956"/>
      <c r="DC127" s="956"/>
      <c r="DD127" s="956"/>
      <c r="DE127" s="956"/>
      <c r="DF127" s="957"/>
      <c r="DG127" s="958" t="s">
        <v>400</v>
      </c>
      <c r="DH127" s="959"/>
      <c r="DI127" s="959"/>
      <c r="DJ127" s="959"/>
      <c r="DK127" s="959"/>
      <c r="DL127" s="959" t="s">
        <v>396</v>
      </c>
      <c r="DM127" s="959"/>
      <c r="DN127" s="959"/>
      <c r="DO127" s="959"/>
      <c r="DP127" s="959"/>
      <c r="DQ127" s="959" t="s">
        <v>449</v>
      </c>
      <c r="DR127" s="959"/>
      <c r="DS127" s="959"/>
      <c r="DT127" s="959"/>
      <c r="DU127" s="959"/>
      <c r="DV127" s="960" t="s">
        <v>400</v>
      </c>
      <c r="DW127" s="960"/>
      <c r="DX127" s="960"/>
      <c r="DY127" s="960"/>
      <c r="DZ127" s="961"/>
    </row>
    <row r="128" spans="1:130" s="212" customFormat="1" ht="26.25" customHeight="1" thickBot="1" x14ac:dyDescent="0.2">
      <c r="A128" s="1074" t="s">
        <v>498</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499</v>
      </c>
      <c r="X128" s="1076"/>
      <c r="Y128" s="1076"/>
      <c r="Z128" s="1077"/>
      <c r="AA128" s="1078">
        <v>787238</v>
      </c>
      <c r="AB128" s="1079"/>
      <c r="AC128" s="1079"/>
      <c r="AD128" s="1079"/>
      <c r="AE128" s="1080"/>
      <c r="AF128" s="1081">
        <v>677336</v>
      </c>
      <c r="AG128" s="1079"/>
      <c r="AH128" s="1079"/>
      <c r="AI128" s="1079"/>
      <c r="AJ128" s="1080"/>
      <c r="AK128" s="1081">
        <v>619741</v>
      </c>
      <c r="AL128" s="1079"/>
      <c r="AM128" s="1079"/>
      <c r="AN128" s="1079"/>
      <c r="AO128" s="1080"/>
      <c r="AP128" s="1082"/>
      <c r="AQ128" s="1083"/>
      <c r="AR128" s="1083"/>
      <c r="AS128" s="1083"/>
      <c r="AT128" s="1084"/>
      <c r="AU128" s="214"/>
      <c r="AV128" s="214"/>
      <c r="AW128" s="214"/>
      <c r="AX128" s="929" t="s">
        <v>500</v>
      </c>
      <c r="AY128" s="930"/>
      <c r="AZ128" s="930"/>
      <c r="BA128" s="930"/>
      <c r="BB128" s="930"/>
      <c r="BC128" s="930"/>
      <c r="BD128" s="930"/>
      <c r="BE128" s="931"/>
      <c r="BF128" s="1085" t="s">
        <v>396</v>
      </c>
      <c r="BG128" s="1086"/>
      <c r="BH128" s="1086"/>
      <c r="BI128" s="1086"/>
      <c r="BJ128" s="1086"/>
      <c r="BK128" s="1086"/>
      <c r="BL128" s="1087"/>
      <c r="BM128" s="1085">
        <v>12.01</v>
      </c>
      <c r="BN128" s="1086"/>
      <c r="BO128" s="1086"/>
      <c r="BP128" s="1086"/>
      <c r="BQ128" s="1086"/>
      <c r="BR128" s="1086"/>
      <c r="BS128" s="1087"/>
      <c r="BT128" s="1085">
        <v>20</v>
      </c>
      <c r="BU128" s="1086"/>
      <c r="BV128" s="1086"/>
      <c r="BW128" s="1086"/>
      <c r="BX128" s="1086"/>
      <c r="BY128" s="1086"/>
      <c r="BZ128" s="1109"/>
      <c r="CA128" s="237"/>
      <c r="CB128" s="237"/>
      <c r="CC128" s="237"/>
      <c r="CD128" s="237"/>
      <c r="CE128" s="237"/>
      <c r="CF128" s="237"/>
      <c r="CG128" s="214"/>
      <c r="CH128" s="214"/>
      <c r="CI128" s="214"/>
      <c r="CJ128" s="236"/>
      <c r="CK128" s="1057"/>
      <c r="CL128" s="1058"/>
      <c r="CM128" s="1058"/>
      <c r="CN128" s="1058"/>
      <c r="CO128" s="1059"/>
      <c r="CP128" s="1068" t="s">
        <v>501</v>
      </c>
      <c r="CQ128" s="759"/>
      <c r="CR128" s="759"/>
      <c r="CS128" s="759"/>
      <c r="CT128" s="759"/>
      <c r="CU128" s="759"/>
      <c r="CV128" s="759"/>
      <c r="CW128" s="759"/>
      <c r="CX128" s="759"/>
      <c r="CY128" s="759"/>
      <c r="CZ128" s="759"/>
      <c r="DA128" s="759"/>
      <c r="DB128" s="759"/>
      <c r="DC128" s="759"/>
      <c r="DD128" s="759"/>
      <c r="DE128" s="759"/>
      <c r="DF128" s="1069"/>
      <c r="DG128" s="1070" t="s">
        <v>396</v>
      </c>
      <c r="DH128" s="1071"/>
      <c r="DI128" s="1071"/>
      <c r="DJ128" s="1071"/>
      <c r="DK128" s="1071"/>
      <c r="DL128" s="1071" t="s">
        <v>396</v>
      </c>
      <c r="DM128" s="1071"/>
      <c r="DN128" s="1071"/>
      <c r="DO128" s="1071"/>
      <c r="DP128" s="1071"/>
      <c r="DQ128" s="1071" t="s">
        <v>396</v>
      </c>
      <c r="DR128" s="1071"/>
      <c r="DS128" s="1071"/>
      <c r="DT128" s="1071"/>
      <c r="DU128" s="1071"/>
      <c r="DV128" s="1072" t="s">
        <v>396</v>
      </c>
      <c r="DW128" s="1072"/>
      <c r="DX128" s="1072"/>
      <c r="DY128" s="1072"/>
      <c r="DZ128" s="1073"/>
    </row>
    <row r="129" spans="1:131" s="212" customFormat="1" ht="26.25" customHeight="1" x14ac:dyDescent="0.15">
      <c r="A129" s="967" t="s">
        <v>108</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502</v>
      </c>
      <c r="X129" s="1104"/>
      <c r="Y129" s="1104"/>
      <c r="Z129" s="1105"/>
      <c r="AA129" s="991">
        <v>23942080</v>
      </c>
      <c r="AB129" s="992"/>
      <c r="AC129" s="992"/>
      <c r="AD129" s="992"/>
      <c r="AE129" s="993"/>
      <c r="AF129" s="994">
        <v>24814795</v>
      </c>
      <c r="AG129" s="992"/>
      <c r="AH129" s="992"/>
      <c r="AI129" s="992"/>
      <c r="AJ129" s="993"/>
      <c r="AK129" s="994">
        <v>26226034</v>
      </c>
      <c r="AL129" s="992"/>
      <c r="AM129" s="992"/>
      <c r="AN129" s="992"/>
      <c r="AO129" s="993"/>
      <c r="AP129" s="1106"/>
      <c r="AQ129" s="1107"/>
      <c r="AR129" s="1107"/>
      <c r="AS129" s="1107"/>
      <c r="AT129" s="1108"/>
      <c r="AU129" s="215"/>
      <c r="AV129" s="215"/>
      <c r="AW129" s="215"/>
      <c r="AX129" s="1098" t="s">
        <v>503</v>
      </c>
      <c r="AY129" s="956"/>
      <c r="AZ129" s="956"/>
      <c r="BA129" s="956"/>
      <c r="BB129" s="956"/>
      <c r="BC129" s="956"/>
      <c r="BD129" s="956"/>
      <c r="BE129" s="957"/>
      <c r="BF129" s="1099" t="s">
        <v>452</v>
      </c>
      <c r="BG129" s="1100"/>
      <c r="BH129" s="1100"/>
      <c r="BI129" s="1100"/>
      <c r="BJ129" s="1100"/>
      <c r="BK129" s="1100"/>
      <c r="BL129" s="1101"/>
      <c r="BM129" s="1099">
        <v>17.010000000000002</v>
      </c>
      <c r="BN129" s="1100"/>
      <c r="BO129" s="1100"/>
      <c r="BP129" s="1100"/>
      <c r="BQ129" s="1100"/>
      <c r="BR129" s="1100"/>
      <c r="BS129" s="1101"/>
      <c r="BT129" s="1099">
        <v>30</v>
      </c>
      <c r="BU129" s="1100"/>
      <c r="BV129" s="1100"/>
      <c r="BW129" s="1100"/>
      <c r="BX129" s="1100"/>
      <c r="BY129" s="1100"/>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2" customFormat="1" ht="26.25" customHeight="1" x14ac:dyDescent="0.15">
      <c r="A130" s="967" t="s">
        <v>504</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505</v>
      </c>
      <c r="X130" s="1104"/>
      <c r="Y130" s="1104"/>
      <c r="Z130" s="1105"/>
      <c r="AA130" s="991">
        <v>2459048</v>
      </c>
      <c r="AB130" s="992"/>
      <c r="AC130" s="992"/>
      <c r="AD130" s="992"/>
      <c r="AE130" s="993"/>
      <c r="AF130" s="994">
        <v>2494283</v>
      </c>
      <c r="AG130" s="992"/>
      <c r="AH130" s="992"/>
      <c r="AI130" s="992"/>
      <c r="AJ130" s="993"/>
      <c r="AK130" s="994">
        <v>2567475</v>
      </c>
      <c r="AL130" s="992"/>
      <c r="AM130" s="992"/>
      <c r="AN130" s="992"/>
      <c r="AO130" s="993"/>
      <c r="AP130" s="1106"/>
      <c r="AQ130" s="1107"/>
      <c r="AR130" s="1107"/>
      <c r="AS130" s="1107"/>
      <c r="AT130" s="1108"/>
      <c r="AU130" s="215"/>
      <c r="AV130" s="215"/>
      <c r="AW130" s="215"/>
      <c r="AX130" s="1098" t="s">
        <v>506</v>
      </c>
      <c r="AY130" s="956"/>
      <c r="AZ130" s="956"/>
      <c r="BA130" s="956"/>
      <c r="BB130" s="956"/>
      <c r="BC130" s="956"/>
      <c r="BD130" s="956"/>
      <c r="BE130" s="957"/>
      <c r="BF130" s="1134">
        <v>1.9</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2"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507</v>
      </c>
      <c r="X131" s="1141"/>
      <c r="Y131" s="1141"/>
      <c r="Z131" s="1142"/>
      <c r="AA131" s="1037">
        <v>21483032</v>
      </c>
      <c r="AB131" s="1019"/>
      <c r="AC131" s="1019"/>
      <c r="AD131" s="1019"/>
      <c r="AE131" s="1020"/>
      <c r="AF131" s="1018">
        <v>22320512</v>
      </c>
      <c r="AG131" s="1019"/>
      <c r="AH131" s="1019"/>
      <c r="AI131" s="1019"/>
      <c r="AJ131" s="1020"/>
      <c r="AK131" s="1018">
        <v>23658559</v>
      </c>
      <c r="AL131" s="1019"/>
      <c r="AM131" s="1019"/>
      <c r="AN131" s="1019"/>
      <c r="AO131" s="1020"/>
      <c r="AP131" s="1143"/>
      <c r="AQ131" s="1144"/>
      <c r="AR131" s="1144"/>
      <c r="AS131" s="1144"/>
      <c r="AT131" s="1145"/>
      <c r="AU131" s="215"/>
      <c r="AV131" s="215"/>
      <c r="AW131" s="215"/>
      <c r="AX131" s="1116" t="s">
        <v>508</v>
      </c>
      <c r="AY131" s="759"/>
      <c r="AZ131" s="759"/>
      <c r="BA131" s="759"/>
      <c r="BB131" s="759"/>
      <c r="BC131" s="759"/>
      <c r="BD131" s="759"/>
      <c r="BE131" s="1069"/>
      <c r="BF131" s="1117" t="s">
        <v>447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2" customFormat="1" ht="26.25" customHeight="1" x14ac:dyDescent="0.15">
      <c r="A132" s="1123" t="s">
        <v>509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510</v>
      </c>
      <c r="W132" s="1127"/>
      <c r="X132" s="1127"/>
      <c r="Y132" s="1127"/>
      <c r="Z132" s="1128"/>
      <c r="AA132" s="1129">
        <v>2.4917479060000001</v>
      </c>
      <c r="AB132" s="1130"/>
      <c r="AC132" s="1130"/>
      <c r="AD132" s="1130"/>
      <c r="AE132" s="1131"/>
      <c r="AF132" s="1132">
        <v>3.9692413869999998</v>
      </c>
      <c r="AG132" s="1130"/>
      <c r="AH132" s="1130"/>
      <c r="AI132" s="1130"/>
      <c r="AJ132" s="1131"/>
      <c r="AK132" s="1132">
        <v>-0.69487325899999997</v>
      </c>
      <c r="AL132" s="1130"/>
      <c r="AM132" s="1130"/>
      <c r="AN132" s="1130"/>
      <c r="AO132" s="1131"/>
      <c r="AP132" s="1034"/>
      <c r="AQ132" s="1035"/>
      <c r="AR132" s="1035"/>
      <c r="AS132" s="1035"/>
      <c r="AT132" s="1133"/>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2"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511</v>
      </c>
      <c r="W133" s="1110"/>
      <c r="X133" s="1110"/>
      <c r="Y133" s="1110"/>
      <c r="Z133" s="1111"/>
      <c r="AA133" s="1112">
        <v>1.6</v>
      </c>
      <c r="AB133" s="1113"/>
      <c r="AC133" s="1113"/>
      <c r="AD133" s="1113"/>
      <c r="AE133" s="1114"/>
      <c r="AF133" s="1112">
        <v>2.2999999999999998</v>
      </c>
      <c r="AG133" s="1113"/>
      <c r="AH133" s="1113"/>
      <c r="AI133" s="1113"/>
      <c r="AJ133" s="1114"/>
      <c r="AK133" s="1112">
        <v>1.9</v>
      </c>
      <c r="AL133" s="1113"/>
      <c r="AM133" s="1113"/>
      <c r="AN133" s="1113"/>
      <c r="AO133" s="1114"/>
      <c r="AP133" s="1061"/>
      <c r="AQ133" s="1062"/>
      <c r="AR133" s="1062"/>
      <c r="AS133" s="1062"/>
      <c r="AT133" s="1115"/>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2"/>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sheetData>
  <sheetProtection algorithmName="SHA-512" hashValue="ChydLdxUtpoBVHKNsmt1RXHdvMwyTEVqErdPW7pwZRFi6uChreDvvP2qmQORmVK6x6LXXEiHFuPG8SnqSKMhkg==" saltValue="8VofOf7lpOjj83xczfBXb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42" customWidth="1"/>
    <col min="121" max="121" width="0" style="241" hidden="1" customWidth="1"/>
    <col min="122" max="16384" width="9" style="241" hidden="1"/>
  </cols>
  <sheetData>
    <row r="1" spans="1:120"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1"/>
    </row>
    <row r="17" spans="119:120" x14ac:dyDescent="0.15">
      <c r="DP17" s="241"/>
    </row>
    <row r="18" spans="119:120" x14ac:dyDescent="0.15"/>
    <row r="19" spans="119:120" x14ac:dyDescent="0.15"/>
    <row r="20" spans="119:120" x14ac:dyDescent="0.15">
      <c r="DO20" s="241"/>
      <c r="DP20" s="241"/>
    </row>
    <row r="21" spans="119:120" x14ac:dyDescent="0.15">
      <c r="DP21" s="241"/>
    </row>
    <row r="22" spans="119:120" x14ac:dyDescent="0.15"/>
    <row r="23" spans="119:120" x14ac:dyDescent="0.15">
      <c r="DO23" s="241"/>
      <c r="DP23" s="241"/>
    </row>
    <row r="24" spans="119:120" x14ac:dyDescent="0.15">
      <c r="DP24" s="241"/>
    </row>
    <row r="25" spans="119:120" x14ac:dyDescent="0.15">
      <c r="DP25" s="241"/>
    </row>
    <row r="26" spans="119:120" x14ac:dyDescent="0.15">
      <c r="DO26" s="241"/>
      <c r="DP26" s="241"/>
    </row>
    <row r="27" spans="119:120" x14ac:dyDescent="0.15"/>
    <row r="28" spans="119:120" x14ac:dyDescent="0.15">
      <c r="DO28" s="241"/>
      <c r="DP28" s="241"/>
    </row>
    <row r="29" spans="119:120" x14ac:dyDescent="0.15">
      <c r="DP29" s="241"/>
    </row>
    <row r="30" spans="119:120" x14ac:dyDescent="0.15"/>
    <row r="31" spans="119:120" x14ac:dyDescent="0.15">
      <c r="DO31" s="241"/>
      <c r="DP31" s="241"/>
    </row>
    <row r="32" spans="119:120" x14ac:dyDescent="0.15"/>
    <row r="33" spans="98:120" x14ac:dyDescent="0.15">
      <c r="DO33" s="241"/>
      <c r="DP33" s="241"/>
    </row>
    <row r="34" spans="98:120" x14ac:dyDescent="0.15">
      <c r="DM34" s="241"/>
    </row>
    <row r="35" spans="98:120" x14ac:dyDescent="0.15">
      <c r="CT35" s="241"/>
      <c r="CU35" s="241"/>
      <c r="CV35" s="241"/>
      <c r="CY35" s="241"/>
      <c r="CZ35" s="241"/>
      <c r="DA35" s="241"/>
      <c r="DD35" s="241"/>
      <c r="DE35" s="241"/>
      <c r="DF35" s="241"/>
      <c r="DI35" s="241"/>
      <c r="DJ35" s="241"/>
      <c r="DK35" s="241"/>
      <c r="DM35" s="241"/>
      <c r="DN35" s="241"/>
      <c r="DO35" s="241"/>
      <c r="DP35" s="241"/>
    </row>
    <row r="36" spans="98:120" x14ac:dyDescent="0.15"/>
    <row r="37" spans="98:120" x14ac:dyDescent="0.15">
      <c r="CW37" s="241"/>
      <c r="DB37" s="241"/>
      <c r="DG37" s="241"/>
      <c r="DL37" s="241"/>
      <c r="DP37" s="241"/>
    </row>
    <row r="38" spans="98:120" x14ac:dyDescent="0.15">
      <c r="CT38" s="241"/>
      <c r="CU38" s="241"/>
      <c r="CV38" s="241"/>
      <c r="CW38" s="241"/>
      <c r="CY38" s="241"/>
      <c r="CZ38" s="241"/>
      <c r="DA38" s="241"/>
      <c r="DB38" s="241"/>
      <c r="DD38" s="241"/>
      <c r="DE38" s="241"/>
      <c r="DF38" s="241"/>
      <c r="DG38" s="241"/>
      <c r="DI38" s="241"/>
      <c r="DJ38" s="241"/>
      <c r="DK38" s="241"/>
      <c r="DL38" s="241"/>
      <c r="DN38" s="241"/>
      <c r="DO38" s="241"/>
      <c r="DP38" s="24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1"/>
      <c r="DO49" s="241"/>
      <c r="DP49" s="24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1"/>
      <c r="CS63" s="241"/>
      <c r="CX63" s="241"/>
      <c r="DC63" s="241"/>
      <c r="DH63" s="241"/>
    </row>
    <row r="64" spans="22:120" x14ac:dyDescent="0.15">
      <c r="V64" s="241"/>
    </row>
    <row r="65" spans="15:120" x14ac:dyDescent="0.15">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x14ac:dyDescent="0.15">
      <c r="Q66" s="241"/>
      <c r="S66" s="241"/>
      <c r="U66" s="241"/>
      <c r="DM66" s="241"/>
    </row>
    <row r="67" spans="15:120" x14ac:dyDescent="0.15">
      <c r="O67" s="241"/>
      <c r="P67" s="241"/>
      <c r="R67" s="241"/>
      <c r="T67" s="241"/>
      <c r="Y67" s="241"/>
      <c r="CT67" s="241"/>
      <c r="CV67" s="241"/>
      <c r="CW67" s="241"/>
      <c r="CY67" s="241"/>
      <c r="DA67" s="241"/>
      <c r="DB67" s="241"/>
      <c r="DD67" s="241"/>
      <c r="DF67" s="241"/>
      <c r="DG67" s="241"/>
      <c r="DI67" s="241"/>
      <c r="DK67" s="241"/>
      <c r="DL67" s="241"/>
      <c r="DN67" s="241"/>
      <c r="DO67" s="241"/>
      <c r="DP67" s="241"/>
    </row>
    <row r="68" spans="15:120" x14ac:dyDescent="0.15"/>
    <row r="69" spans="15:120" x14ac:dyDescent="0.15"/>
    <row r="70" spans="15:120" x14ac:dyDescent="0.15"/>
    <row r="71" spans="15:120" x14ac:dyDescent="0.15"/>
    <row r="72" spans="15:120" x14ac:dyDescent="0.15">
      <c r="DP72" s="241"/>
    </row>
    <row r="73" spans="15:120" x14ac:dyDescent="0.15">
      <c r="DP73" s="24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1"/>
      <c r="CX96" s="241"/>
      <c r="DC96" s="241"/>
      <c r="DH96" s="241"/>
    </row>
    <row r="97" spans="24:120" x14ac:dyDescent="0.15">
      <c r="CS97" s="241"/>
      <c r="CX97" s="241"/>
      <c r="DC97" s="241"/>
      <c r="DH97" s="241"/>
      <c r="DP97" s="242" t="s">
        <v>512</v>
      </c>
    </row>
    <row r="98" spans="24:120" hidden="1" x14ac:dyDescent="0.15">
      <c r="CS98" s="241"/>
      <c r="CX98" s="241"/>
      <c r="DC98" s="241"/>
      <c r="DH98" s="241"/>
    </row>
    <row r="99" spans="24:120" hidden="1" x14ac:dyDescent="0.15">
      <c r="CS99" s="241"/>
      <c r="CX99" s="241"/>
      <c r="DC99" s="241"/>
      <c r="DH99" s="241"/>
    </row>
    <row r="101" spans="24:120" ht="12" hidden="1" customHeight="1" x14ac:dyDescent="0.15">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x14ac:dyDescent="0.15">
      <c r="CU102" s="241"/>
      <c r="CZ102" s="241"/>
      <c r="DE102" s="241"/>
      <c r="DJ102" s="241"/>
      <c r="DM102" s="241"/>
    </row>
    <row r="103" spans="24:120" hidden="1" x14ac:dyDescent="0.15">
      <c r="CT103" s="241"/>
      <c r="CV103" s="241"/>
      <c r="CW103" s="241"/>
      <c r="CY103" s="241"/>
      <c r="DA103" s="241"/>
      <c r="DB103" s="241"/>
      <c r="DD103" s="241"/>
      <c r="DF103" s="241"/>
      <c r="DG103" s="241"/>
      <c r="DI103" s="241"/>
      <c r="DK103" s="241"/>
      <c r="DL103" s="241"/>
      <c r="DM103" s="241"/>
      <c r="DN103" s="241"/>
      <c r="DO103" s="241"/>
      <c r="DP103" s="241"/>
    </row>
    <row r="104" spans="24:120" hidden="1" x14ac:dyDescent="0.15">
      <c r="CV104" s="241"/>
      <c r="CW104" s="241"/>
      <c r="DA104" s="241"/>
      <c r="DB104" s="241"/>
      <c r="DF104" s="241"/>
      <c r="DG104" s="241"/>
      <c r="DK104" s="241"/>
      <c r="DL104" s="241"/>
      <c r="DN104" s="241"/>
      <c r="DO104" s="241"/>
      <c r="DP104" s="241"/>
    </row>
    <row r="105" spans="24:120" ht="12.75" hidden="1" customHeight="1" x14ac:dyDescent="0.15"/>
  </sheetData>
  <sheetProtection algorithmName="SHA-512" hashValue="Q7IwOrReUvFUaT8SSxQ9uV7sGtpFCu6YqwcfQDjU8wD07ZEZMzBmYIGJLC6MffU7+eYoV05xWRDKRzeqP1Nnsg==" saltValue="zdq/zJvJ5QwNzR1i3+LE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42" customWidth="1"/>
    <col min="117" max="16384" width="9" style="241" hidden="1"/>
  </cols>
  <sheetData>
    <row r="1" spans="2:11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x14ac:dyDescent="0.15"/>
    <row r="3" spans="2:116" x14ac:dyDescent="0.15"/>
    <row r="4" spans="2:116" x14ac:dyDescent="0.15">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x14ac:dyDescent="0.15">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x14ac:dyDescent="0.15"/>
    <row r="20" spans="9:116" x14ac:dyDescent="0.15"/>
    <row r="21" spans="9:116" x14ac:dyDescent="0.15">
      <c r="DL21" s="241"/>
    </row>
    <row r="22" spans="9:116" x14ac:dyDescent="0.15">
      <c r="DI22" s="241"/>
      <c r="DJ22" s="241"/>
      <c r="DK22" s="241"/>
      <c r="DL22" s="241"/>
    </row>
    <row r="23" spans="9:116" x14ac:dyDescent="0.15">
      <c r="CY23" s="241"/>
      <c r="CZ23" s="241"/>
      <c r="DA23" s="241"/>
      <c r="DB23" s="241"/>
      <c r="DC23" s="241"/>
      <c r="DD23" s="241"/>
      <c r="DE23" s="241"/>
      <c r="DF23" s="241"/>
      <c r="DG23" s="241"/>
      <c r="DH23" s="241"/>
      <c r="DI23" s="241"/>
      <c r="DJ23" s="241"/>
      <c r="DK23" s="241"/>
      <c r="DL23" s="24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1"/>
      <c r="DA35" s="241"/>
      <c r="DB35" s="241"/>
      <c r="DC35" s="241"/>
      <c r="DD35" s="241"/>
      <c r="DE35" s="241"/>
      <c r="DF35" s="241"/>
      <c r="DG35" s="241"/>
      <c r="DH35" s="241"/>
      <c r="DI35" s="241"/>
      <c r="DJ35" s="241"/>
      <c r="DK35" s="241"/>
      <c r="DL35" s="241"/>
    </row>
    <row r="36" spans="15:116" x14ac:dyDescent="0.15"/>
    <row r="37" spans="15:116" x14ac:dyDescent="0.15">
      <c r="DL37" s="241"/>
    </row>
    <row r="38" spans="15:116" x14ac:dyDescent="0.15">
      <c r="DI38" s="241"/>
      <c r="DJ38" s="241"/>
      <c r="DK38" s="241"/>
      <c r="DL38" s="241"/>
    </row>
    <row r="39" spans="15:116" x14ac:dyDescent="0.15"/>
    <row r="40" spans="15:116" x14ac:dyDescent="0.15"/>
    <row r="41" spans="15:116" x14ac:dyDescent="0.15"/>
    <row r="42" spans="15:116" x14ac:dyDescent="0.15"/>
    <row r="43" spans="15:116" x14ac:dyDescent="0.15">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x14ac:dyDescent="0.15">
      <c r="DL44" s="241"/>
    </row>
    <row r="45" spans="15:116" x14ac:dyDescent="0.15"/>
    <row r="46" spans="15:116" x14ac:dyDescent="0.15">
      <c r="DA46" s="241"/>
      <c r="DB46" s="241"/>
      <c r="DC46" s="241"/>
      <c r="DD46" s="241"/>
      <c r="DE46" s="241"/>
      <c r="DF46" s="241"/>
      <c r="DG46" s="241"/>
      <c r="DH46" s="241"/>
      <c r="DI46" s="241"/>
      <c r="DJ46" s="241"/>
      <c r="DK46" s="241"/>
      <c r="DL46" s="241"/>
    </row>
    <row r="47" spans="15:116" x14ac:dyDescent="0.15"/>
    <row r="48" spans="15:116" x14ac:dyDescent="0.15"/>
    <row r="49" spans="104:116" x14ac:dyDescent="0.15"/>
    <row r="50" spans="104:116" x14ac:dyDescent="0.15">
      <c r="CZ50" s="241"/>
      <c r="DA50" s="241"/>
      <c r="DB50" s="241"/>
      <c r="DC50" s="241"/>
      <c r="DD50" s="241"/>
      <c r="DE50" s="241"/>
      <c r="DF50" s="241"/>
      <c r="DG50" s="241"/>
      <c r="DH50" s="241"/>
      <c r="DI50" s="241"/>
      <c r="DJ50" s="241"/>
      <c r="DK50" s="241"/>
      <c r="DL50" s="241"/>
    </row>
    <row r="51" spans="104:116" x14ac:dyDescent="0.15"/>
    <row r="52" spans="104:116" x14ac:dyDescent="0.15"/>
    <row r="53" spans="104:116" x14ac:dyDescent="0.15">
      <c r="DL53" s="24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1"/>
      <c r="DD67" s="241"/>
      <c r="DE67" s="241"/>
      <c r="DF67" s="241"/>
      <c r="DG67" s="241"/>
      <c r="DH67" s="241"/>
      <c r="DI67" s="241"/>
      <c r="DJ67" s="241"/>
      <c r="DK67" s="241"/>
      <c r="DL67" s="24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PHvW5B30/JpJrNMmRwe7VGb5YXRznfkmdx7/aIgGp5NPJbVcoaRNzVL4WPaGUCAzNIAdDqZC4yeOUw2+jQtZw==" saltValue="QNSDQXrT3dQ7wDw4YBZb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43" customWidth="1"/>
    <col min="37" max="44" width="17" style="243" customWidth="1"/>
    <col min="45" max="45" width="6.125" style="250" customWidth="1"/>
    <col min="46" max="46" width="3" style="248" customWidth="1"/>
    <col min="47" max="47" width="19.125" style="243" hidden="1" customWidth="1"/>
    <col min="48" max="52" width="12.625" style="243" hidden="1" customWidth="1"/>
    <col min="53" max="16384" width="8.625" style="243" hidden="1"/>
  </cols>
  <sheetData>
    <row r="1" spans="1:46" x14ac:dyDescent="0.15">
      <c r="AS1" s="244"/>
      <c r="AT1" s="244"/>
    </row>
    <row r="2" spans="1:46" x14ac:dyDescent="0.15">
      <c r="AS2" s="244"/>
      <c r="AT2" s="244"/>
    </row>
    <row r="3" spans="1:46" x14ac:dyDescent="0.15">
      <c r="AS3" s="244"/>
      <c r="AT3" s="244"/>
    </row>
    <row r="4" spans="1:46" x14ac:dyDescent="0.15">
      <c r="AS4" s="244"/>
      <c r="AT4" s="244"/>
    </row>
    <row r="5" spans="1:46" ht="17.25" x14ac:dyDescent="0.15">
      <c r="A5" s="245" t="s">
        <v>513</v>
      </c>
      <c r="B5" s="246"/>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row>
    <row r="6" spans="1:46" x14ac:dyDescent="0.15">
      <c r="A6" s="248"/>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c r="AJ6" s="244"/>
      <c r="AK6" s="249" t="s">
        <v>514</v>
      </c>
      <c r="AL6" s="249"/>
      <c r="AM6" s="249"/>
      <c r="AN6" s="249"/>
      <c r="AO6" s="244"/>
      <c r="AP6" s="244"/>
      <c r="AQ6" s="244"/>
      <c r="AR6" s="244"/>
    </row>
    <row r="7" spans="1:46" ht="13.5" customHeight="1" x14ac:dyDescent="0.15">
      <c r="A7" s="248"/>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c r="AJ7" s="244"/>
      <c r="AK7" s="251"/>
      <c r="AL7" s="252"/>
      <c r="AM7" s="252"/>
      <c r="AN7" s="253"/>
      <c r="AO7" s="1147" t="s">
        <v>515</v>
      </c>
      <c r="AP7" s="254"/>
      <c r="AQ7" s="255" t="s">
        <v>516</v>
      </c>
      <c r="AR7" s="256"/>
    </row>
    <row r="8" spans="1:46" x14ac:dyDescent="0.15">
      <c r="A8" s="248"/>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57"/>
      <c r="AL8" s="258"/>
      <c r="AM8" s="258"/>
      <c r="AN8" s="259"/>
      <c r="AO8" s="1148"/>
      <c r="AP8" s="260" t="s">
        <v>517</v>
      </c>
      <c r="AQ8" s="261" t="s">
        <v>518</v>
      </c>
      <c r="AR8" s="262" t="s">
        <v>519</v>
      </c>
    </row>
    <row r="9" spans="1:46" x14ac:dyDescent="0.15">
      <c r="A9" s="248"/>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1149" t="s">
        <v>520</v>
      </c>
      <c r="AL9" s="1150"/>
      <c r="AM9" s="1150"/>
      <c r="AN9" s="1151"/>
      <c r="AO9" s="263">
        <v>6890908</v>
      </c>
      <c r="AP9" s="263">
        <v>53520</v>
      </c>
      <c r="AQ9" s="264">
        <v>66231</v>
      </c>
      <c r="AR9" s="265">
        <v>-19.2</v>
      </c>
    </row>
    <row r="10" spans="1:46" ht="13.5" customHeight="1" x14ac:dyDescent="0.15">
      <c r="A10" s="248"/>
      <c r="B10" s="244"/>
      <c r="C10" s="244"/>
      <c r="D10" s="244"/>
      <c r="E10" s="244"/>
      <c r="F10" s="244"/>
      <c r="G10" s="244"/>
      <c r="H10" s="244"/>
      <c r="I10" s="244"/>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1149" t="s">
        <v>521</v>
      </c>
      <c r="AL10" s="1150"/>
      <c r="AM10" s="1150"/>
      <c r="AN10" s="1151"/>
      <c r="AO10" s="266">
        <v>223554</v>
      </c>
      <c r="AP10" s="266">
        <v>1736</v>
      </c>
      <c r="AQ10" s="267">
        <v>3837</v>
      </c>
      <c r="AR10" s="268">
        <v>-54.8</v>
      </c>
    </row>
    <row r="11" spans="1:46" ht="13.5" customHeight="1" x14ac:dyDescent="0.15">
      <c r="A11" s="248"/>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1149" t="s">
        <v>522</v>
      </c>
      <c r="AL11" s="1150"/>
      <c r="AM11" s="1150"/>
      <c r="AN11" s="1151"/>
      <c r="AO11" s="266">
        <v>36812</v>
      </c>
      <c r="AP11" s="266">
        <v>286</v>
      </c>
      <c r="AQ11" s="267">
        <v>2036</v>
      </c>
      <c r="AR11" s="268">
        <v>-86</v>
      </c>
    </row>
    <row r="12" spans="1:46" ht="13.5" customHeight="1" x14ac:dyDescent="0.15">
      <c r="A12" s="248"/>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1149" t="s">
        <v>523</v>
      </c>
      <c r="AL12" s="1150"/>
      <c r="AM12" s="1150"/>
      <c r="AN12" s="1151"/>
      <c r="AO12" s="266" t="s">
        <v>524</v>
      </c>
      <c r="AP12" s="266" t="s">
        <v>524</v>
      </c>
      <c r="AQ12" s="267">
        <v>22</v>
      </c>
      <c r="AR12" s="268" t="s">
        <v>524</v>
      </c>
    </row>
    <row r="13" spans="1:46" ht="13.5" customHeight="1" x14ac:dyDescent="0.15">
      <c r="A13" s="248"/>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1149" t="s">
        <v>525</v>
      </c>
      <c r="AL13" s="1150"/>
      <c r="AM13" s="1150"/>
      <c r="AN13" s="1151"/>
      <c r="AO13" s="266">
        <v>277943</v>
      </c>
      <c r="AP13" s="266">
        <v>2159</v>
      </c>
      <c r="AQ13" s="267">
        <v>2446</v>
      </c>
      <c r="AR13" s="268">
        <v>-11.7</v>
      </c>
    </row>
    <row r="14" spans="1:46" ht="13.5" customHeight="1" x14ac:dyDescent="0.15">
      <c r="A14" s="248"/>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1149" t="s">
        <v>526</v>
      </c>
      <c r="AL14" s="1150"/>
      <c r="AM14" s="1150"/>
      <c r="AN14" s="1151"/>
      <c r="AO14" s="266">
        <v>127694</v>
      </c>
      <c r="AP14" s="266">
        <v>992</v>
      </c>
      <c r="AQ14" s="267">
        <v>1539</v>
      </c>
      <c r="AR14" s="268">
        <v>-35.5</v>
      </c>
    </row>
    <row r="15" spans="1:46" ht="13.5" customHeight="1" x14ac:dyDescent="0.15">
      <c r="A15" s="248"/>
      <c r="B15" s="244"/>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1152" t="s">
        <v>527</v>
      </c>
      <c r="AL15" s="1153"/>
      <c r="AM15" s="1153"/>
      <c r="AN15" s="1154"/>
      <c r="AO15" s="266">
        <v>-367055</v>
      </c>
      <c r="AP15" s="266">
        <v>-2851</v>
      </c>
      <c r="AQ15" s="267">
        <v>-4027</v>
      </c>
      <c r="AR15" s="268">
        <v>-29.2</v>
      </c>
    </row>
    <row r="16" spans="1:46" x14ac:dyDescent="0.15">
      <c r="A16" s="248"/>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1152" t="s">
        <v>191</v>
      </c>
      <c r="AL16" s="1153"/>
      <c r="AM16" s="1153"/>
      <c r="AN16" s="1154"/>
      <c r="AO16" s="266">
        <v>7189856</v>
      </c>
      <c r="AP16" s="266">
        <v>55842</v>
      </c>
      <c r="AQ16" s="267">
        <v>72085</v>
      </c>
      <c r="AR16" s="268">
        <v>-22.5</v>
      </c>
    </row>
    <row r="17" spans="1:46" x14ac:dyDescent="0.15">
      <c r="A17" s="248"/>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69"/>
    </row>
    <row r="18" spans="1:46" x14ac:dyDescent="0.15">
      <c r="A18" s="248"/>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70"/>
      <c r="AR18" s="270"/>
    </row>
    <row r="19" spans="1:46" x14ac:dyDescent="0.15">
      <c r="A19" s="248"/>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t="s">
        <v>528</v>
      </c>
      <c r="AL19" s="244"/>
      <c r="AM19" s="244"/>
      <c r="AN19" s="244"/>
      <c r="AO19" s="244"/>
      <c r="AP19" s="244"/>
      <c r="AQ19" s="244"/>
      <c r="AR19" s="244"/>
    </row>
    <row r="20" spans="1:46" x14ac:dyDescent="0.15">
      <c r="A20" s="248"/>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71"/>
      <c r="AL20" s="272"/>
      <c r="AM20" s="272"/>
      <c r="AN20" s="273"/>
      <c r="AO20" s="274" t="s">
        <v>529</v>
      </c>
      <c r="AP20" s="275" t="s">
        <v>530</v>
      </c>
      <c r="AQ20" s="276" t="s">
        <v>531</v>
      </c>
      <c r="AR20" s="277"/>
    </row>
    <row r="21" spans="1:46" s="283" customFormat="1" x14ac:dyDescent="0.15">
      <c r="A21" s="278"/>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1155" t="s">
        <v>532</v>
      </c>
      <c r="AL21" s="1156"/>
      <c r="AM21" s="1156"/>
      <c r="AN21" s="1157"/>
      <c r="AO21" s="279">
        <v>5.23</v>
      </c>
      <c r="AP21" s="280">
        <v>6.79</v>
      </c>
      <c r="AQ21" s="281">
        <v>-1.56</v>
      </c>
      <c r="AR21" s="249"/>
      <c r="AS21" s="282"/>
      <c r="AT21" s="278"/>
    </row>
    <row r="22" spans="1:46" s="283" customFormat="1" x14ac:dyDescent="0.15">
      <c r="A22" s="278"/>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1155" t="s">
        <v>533</v>
      </c>
      <c r="AL22" s="1156"/>
      <c r="AM22" s="1156"/>
      <c r="AN22" s="1157"/>
      <c r="AO22" s="284">
        <v>99.7</v>
      </c>
      <c r="AP22" s="285">
        <v>99.5</v>
      </c>
      <c r="AQ22" s="286">
        <v>0.2</v>
      </c>
      <c r="AR22" s="270"/>
      <c r="AS22" s="282"/>
      <c r="AT22" s="278"/>
    </row>
    <row r="23" spans="1:46" s="283" customFormat="1" x14ac:dyDescent="0.15">
      <c r="A23" s="278"/>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70"/>
      <c r="AQ23" s="270"/>
      <c r="AR23" s="270"/>
      <c r="AS23" s="282"/>
      <c r="AT23" s="278"/>
    </row>
    <row r="24" spans="1:46" s="283" customFormat="1" x14ac:dyDescent="0.15">
      <c r="A24" s="278"/>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70"/>
      <c r="AQ24" s="270"/>
      <c r="AR24" s="270"/>
      <c r="AS24" s="282"/>
      <c r="AT24" s="278"/>
    </row>
    <row r="25" spans="1:46" s="283" customFormat="1" x14ac:dyDescent="0.15">
      <c r="A25" s="287"/>
      <c r="B25" s="288"/>
      <c r="C25" s="288"/>
      <c r="D25" s="288"/>
      <c r="E25" s="288"/>
      <c r="F25" s="288"/>
      <c r="G25" s="288"/>
      <c r="H25" s="288"/>
      <c r="I25" s="288"/>
      <c r="J25" s="288"/>
      <c r="K25" s="288"/>
      <c r="L25" s="288"/>
      <c r="M25" s="288"/>
      <c r="N25" s="288"/>
      <c r="O25" s="288"/>
      <c r="P25" s="288"/>
      <c r="Q25" s="288"/>
      <c r="R25" s="288"/>
      <c r="S25" s="288"/>
      <c r="T25" s="288"/>
      <c r="U25" s="288"/>
      <c r="V25" s="288"/>
      <c r="W25" s="288"/>
      <c r="X25" s="288"/>
      <c r="Y25" s="288"/>
      <c r="Z25" s="288"/>
      <c r="AA25" s="288"/>
      <c r="AB25" s="288"/>
      <c r="AC25" s="288"/>
      <c r="AD25" s="288"/>
      <c r="AE25" s="288"/>
      <c r="AF25" s="288"/>
      <c r="AG25" s="288"/>
      <c r="AH25" s="288"/>
      <c r="AI25" s="288"/>
      <c r="AJ25" s="288"/>
      <c r="AK25" s="288"/>
      <c r="AL25" s="288"/>
      <c r="AM25" s="288"/>
      <c r="AN25" s="288"/>
      <c r="AO25" s="288"/>
      <c r="AP25" s="289"/>
      <c r="AQ25" s="289"/>
      <c r="AR25" s="289"/>
      <c r="AS25" s="290"/>
      <c r="AT25" s="278"/>
    </row>
    <row r="26" spans="1:46" s="283" customFormat="1" x14ac:dyDescent="0.15">
      <c r="A26" s="1146" t="s">
        <v>534</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49"/>
    </row>
    <row r="27" spans="1:46" x14ac:dyDescent="0.15">
      <c r="A27" s="291"/>
      <c r="AO27" s="244"/>
      <c r="AP27" s="244"/>
      <c r="AQ27" s="244"/>
      <c r="AR27" s="244"/>
      <c r="AS27" s="244"/>
      <c r="AT27" s="244"/>
    </row>
    <row r="28" spans="1:46" ht="17.25" x14ac:dyDescent="0.15">
      <c r="A28" s="245" t="s">
        <v>535</v>
      </c>
      <c r="B28" s="246"/>
      <c r="C28" s="246"/>
      <c r="D28" s="246"/>
      <c r="E28" s="246"/>
      <c r="F28" s="246"/>
      <c r="G28" s="246"/>
      <c r="H28" s="246"/>
      <c r="I28" s="246"/>
      <c r="J28" s="246"/>
      <c r="K28" s="246"/>
      <c r="L28" s="246"/>
      <c r="M28" s="246"/>
      <c r="N28" s="246"/>
      <c r="O28" s="246"/>
      <c r="P28" s="246"/>
      <c r="Q28" s="246"/>
      <c r="R28" s="246"/>
      <c r="S28" s="246"/>
      <c r="T28" s="246"/>
      <c r="U28" s="246"/>
      <c r="V28" s="246"/>
      <c r="W28" s="246"/>
      <c r="X28" s="246"/>
      <c r="Y28" s="246"/>
      <c r="Z28" s="246"/>
      <c r="AA28" s="246"/>
      <c r="AB28" s="246"/>
      <c r="AC28" s="246"/>
      <c r="AD28" s="246"/>
      <c r="AE28" s="246"/>
      <c r="AF28" s="246"/>
      <c r="AG28" s="246"/>
      <c r="AH28" s="246"/>
      <c r="AI28" s="246"/>
      <c r="AJ28" s="246"/>
      <c r="AK28" s="246"/>
      <c r="AL28" s="246"/>
      <c r="AM28" s="246"/>
      <c r="AN28" s="246"/>
      <c r="AO28" s="246"/>
      <c r="AP28" s="246"/>
      <c r="AQ28" s="246"/>
      <c r="AR28" s="246"/>
      <c r="AS28" s="292"/>
    </row>
    <row r="29" spans="1:46" x14ac:dyDescent="0.15">
      <c r="A29" s="248"/>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9" t="s">
        <v>536</v>
      </c>
      <c r="AL29" s="249"/>
      <c r="AM29" s="249"/>
      <c r="AN29" s="249"/>
      <c r="AO29" s="244"/>
      <c r="AP29" s="244"/>
      <c r="AQ29" s="244"/>
      <c r="AR29" s="244"/>
      <c r="AS29" s="293"/>
    </row>
    <row r="30" spans="1:46" ht="13.5" customHeight="1" x14ac:dyDescent="0.15">
      <c r="A30" s="248"/>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51"/>
      <c r="AL30" s="252"/>
      <c r="AM30" s="252"/>
      <c r="AN30" s="253"/>
      <c r="AO30" s="1147" t="s">
        <v>515</v>
      </c>
      <c r="AP30" s="254"/>
      <c r="AQ30" s="255" t="s">
        <v>516</v>
      </c>
      <c r="AR30" s="256"/>
    </row>
    <row r="31" spans="1:46" x14ac:dyDescent="0.15">
      <c r="A31" s="248"/>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57"/>
      <c r="AL31" s="258"/>
      <c r="AM31" s="258"/>
      <c r="AN31" s="259"/>
      <c r="AO31" s="1148"/>
      <c r="AP31" s="260" t="s">
        <v>517</v>
      </c>
      <c r="AQ31" s="261" t="s">
        <v>518</v>
      </c>
      <c r="AR31" s="262" t="s">
        <v>519</v>
      </c>
    </row>
    <row r="32" spans="1:46" ht="27" customHeight="1" x14ac:dyDescent="0.15">
      <c r="A32" s="248"/>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1163" t="s">
        <v>537</v>
      </c>
      <c r="AL32" s="1164"/>
      <c r="AM32" s="1164"/>
      <c r="AN32" s="1165"/>
      <c r="AO32" s="294">
        <v>2140239</v>
      </c>
      <c r="AP32" s="294">
        <v>16623</v>
      </c>
      <c r="AQ32" s="295">
        <v>37860</v>
      </c>
      <c r="AR32" s="296">
        <v>-56.1</v>
      </c>
    </row>
    <row r="33" spans="1:46" ht="13.5" customHeight="1" x14ac:dyDescent="0.15">
      <c r="A33" s="248"/>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1163" t="s">
        <v>538</v>
      </c>
      <c r="AL33" s="1164"/>
      <c r="AM33" s="1164"/>
      <c r="AN33" s="1165"/>
      <c r="AO33" s="294" t="s">
        <v>524</v>
      </c>
      <c r="AP33" s="294" t="s">
        <v>524</v>
      </c>
      <c r="AQ33" s="295" t="s">
        <v>524</v>
      </c>
      <c r="AR33" s="296" t="s">
        <v>524</v>
      </c>
    </row>
    <row r="34" spans="1:46" ht="27" customHeight="1" x14ac:dyDescent="0.15">
      <c r="A34" s="248"/>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1163" t="s">
        <v>539</v>
      </c>
      <c r="AL34" s="1164"/>
      <c r="AM34" s="1164"/>
      <c r="AN34" s="1165"/>
      <c r="AO34" s="294" t="s">
        <v>524</v>
      </c>
      <c r="AP34" s="294" t="s">
        <v>524</v>
      </c>
      <c r="AQ34" s="295">
        <v>17</v>
      </c>
      <c r="AR34" s="296" t="s">
        <v>524</v>
      </c>
    </row>
    <row r="35" spans="1:46" ht="27" customHeight="1" x14ac:dyDescent="0.15">
      <c r="A35" s="248"/>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1163" t="s">
        <v>540</v>
      </c>
      <c r="AL35" s="1164"/>
      <c r="AM35" s="1164"/>
      <c r="AN35" s="1165"/>
      <c r="AO35" s="294">
        <v>454308</v>
      </c>
      <c r="AP35" s="294">
        <v>3529</v>
      </c>
      <c r="AQ35" s="295">
        <v>11532</v>
      </c>
      <c r="AR35" s="296">
        <v>-69.400000000000006</v>
      </c>
    </row>
    <row r="36" spans="1:46" ht="27" customHeight="1" x14ac:dyDescent="0.15">
      <c r="A36" s="248"/>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1163" t="s">
        <v>541</v>
      </c>
      <c r="AL36" s="1164"/>
      <c r="AM36" s="1164"/>
      <c r="AN36" s="1165"/>
      <c r="AO36" s="294">
        <v>428272</v>
      </c>
      <c r="AP36" s="294">
        <v>3326</v>
      </c>
      <c r="AQ36" s="295">
        <v>1356</v>
      </c>
      <c r="AR36" s="296">
        <v>145.30000000000001</v>
      </c>
    </row>
    <row r="37" spans="1:46" ht="13.5" customHeight="1" x14ac:dyDescent="0.15">
      <c r="A37" s="248"/>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1163" t="s">
        <v>542</v>
      </c>
      <c r="AL37" s="1164"/>
      <c r="AM37" s="1164"/>
      <c r="AN37" s="1165"/>
      <c r="AO37" s="294" t="s">
        <v>524</v>
      </c>
      <c r="AP37" s="294" t="s">
        <v>524</v>
      </c>
      <c r="AQ37" s="295">
        <v>431</v>
      </c>
      <c r="AR37" s="296" t="s">
        <v>524</v>
      </c>
    </row>
    <row r="38" spans="1:46" ht="27" customHeight="1" x14ac:dyDescent="0.15">
      <c r="A38" s="248"/>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1166" t="s">
        <v>543</v>
      </c>
      <c r="AL38" s="1167"/>
      <c r="AM38" s="1167"/>
      <c r="AN38" s="1168"/>
      <c r="AO38" s="297" t="s">
        <v>524</v>
      </c>
      <c r="AP38" s="297" t="s">
        <v>524</v>
      </c>
      <c r="AQ38" s="298">
        <v>0</v>
      </c>
      <c r="AR38" s="286" t="s">
        <v>524</v>
      </c>
      <c r="AS38" s="293"/>
    </row>
    <row r="39" spans="1:46" x14ac:dyDescent="0.15">
      <c r="A39" s="248"/>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1166" t="s">
        <v>544</v>
      </c>
      <c r="AL39" s="1167"/>
      <c r="AM39" s="1167"/>
      <c r="AN39" s="1168"/>
      <c r="AO39" s="294">
        <v>-619741</v>
      </c>
      <c r="AP39" s="294">
        <v>-4813</v>
      </c>
      <c r="AQ39" s="295">
        <v>-7223</v>
      </c>
      <c r="AR39" s="296">
        <v>-33.4</v>
      </c>
      <c r="AS39" s="293"/>
    </row>
    <row r="40" spans="1:46" ht="27" customHeight="1" x14ac:dyDescent="0.15">
      <c r="A40" s="248"/>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1163" t="s">
        <v>545</v>
      </c>
      <c r="AL40" s="1164"/>
      <c r="AM40" s="1164"/>
      <c r="AN40" s="1165"/>
      <c r="AO40" s="294">
        <v>-2567475</v>
      </c>
      <c r="AP40" s="294">
        <v>-19941</v>
      </c>
      <c r="AQ40" s="295">
        <v>-33224</v>
      </c>
      <c r="AR40" s="296">
        <v>-40</v>
      </c>
      <c r="AS40" s="293"/>
    </row>
    <row r="41" spans="1:46" x14ac:dyDescent="0.15">
      <c r="A41" s="248"/>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1169" t="s">
        <v>304</v>
      </c>
      <c r="AL41" s="1170"/>
      <c r="AM41" s="1170"/>
      <c r="AN41" s="1171"/>
      <c r="AO41" s="294">
        <v>-164397</v>
      </c>
      <c r="AP41" s="294">
        <v>-1277</v>
      </c>
      <c r="AQ41" s="295">
        <v>10748</v>
      </c>
      <c r="AR41" s="296">
        <v>-111.9</v>
      </c>
      <c r="AS41" s="293"/>
    </row>
    <row r="42" spans="1:46" x14ac:dyDescent="0.15">
      <c r="A42" s="248"/>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99" t="s">
        <v>546</v>
      </c>
      <c r="AL42" s="244"/>
      <c r="AM42" s="244"/>
      <c r="AN42" s="244"/>
      <c r="AO42" s="244"/>
      <c r="AP42" s="244"/>
      <c r="AQ42" s="270"/>
      <c r="AR42" s="270"/>
      <c r="AS42" s="293"/>
    </row>
    <row r="43" spans="1:46" x14ac:dyDescent="0.15">
      <c r="A43" s="248"/>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300"/>
      <c r="AQ43" s="270"/>
      <c r="AR43" s="244"/>
      <c r="AS43" s="293"/>
    </row>
    <row r="44" spans="1:46" x14ac:dyDescent="0.15">
      <c r="A44" s="24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70"/>
      <c r="AR44" s="244"/>
    </row>
    <row r="45" spans="1:46" x14ac:dyDescent="0.15">
      <c r="A45" s="246"/>
      <c r="B45" s="246"/>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301"/>
      <c r="AR45" s="246"/>
      <c r="AS45" s="246"/>
      <c r="AT45" s="244"/>
    </row>
    <row r="46" spans="1:46" x14ac:dyDescent="0.15">
      <c r="A46" s="302"/>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244"/>
    </row>
    <row r="47" spans="1:46" ht="17.25" customHeight="1" x14ac:dyDescent="0.15">
      <c r="A47" s="303" t="s">
        <v>547</v>
      </c>
      <c r="B47" s="244"/>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row>
    <row r="48" spans="1:46" x14ac:dyDescent="0.15">
      <c r="A48" s="248"/>
      <c r="B48" s="244"/>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304" t="s">
        <v>548</v>
      </c>
      <c r="AL48" s="304"/>
      <c r="AM48" s="304"/>
      <c r="AN48" s="304"/>
      <c r="AO48" s="304"/>
      <c r="AP48" s="304"/>
      <c r="AQ48" s="305"/>
      <c r="AR48" s="304"/>
    </row>
    <row r="49" spans="1:44" ht="13.5" customHeight="1" x14ac:dyDescent="0.15">
      <c r="A49" s="248"/>
      <c r="B49" s="244"/>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306"/>
      <c r="AL49" s="307"/>
      <c r="AM49" s="1158" t="s">
        <v>515</v>
      </c>
      <c r="AN49" s="1160" t="s">
        <v>549</v>
      </c>
      <c r="AO49" s="1161"/>
      <c r="AP49" s="1161"/>
      <c r="AQ49" s="1161"/>
      <c r="AR49" s="1162"/>
    </row>
    <row r="50" spans="1:44" x14ac:dyDescent="0.15">
      <c r="A50" s="248"/>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308"/>
      <c r="AL50" s="309"/>
      <c r="AM50" s="1159"/>
      <c r="AN50" s="310" t="s">
        <v>550</v>
      </c>
      <c r="AO50" s="311" t="s">
        <v>551</v>
      </c>
      <c r="AP50" s="312" t="s">
        <v>552</v>
      </c>
      <c r="AQ50" s="313" t="s">
        <v>553</v>
      </c>
      <c r="AR50" s="314" t="s">
        <v>554</v>
      </c>
    </row>
    <row r="51" spans="1:44" x14ac:dyDescent="0.15">
      <c r="A51" s="248"/>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306" t="s">
        <v>555</v>
      </c>
      <c r="AL51" s="307"/>
      <c r="AM51" s="315">
        <v>2105782</v>
      </c>
      <c r="AN51" s="316">
        <v>16193</v>
      </c>
      <c r="AO51" s="317">
        <v>-11.6</v>
      </c>
      <c r="AP51" s="318">
        <v>52308</v>
      </c>
      <c r="AQ51" s="319">
        <v>-17.3</v>
      </c>
      <c r="AR51" s="320">
        <v>5.7</v>
      </c>
    </row>
    <row r="52" spans="1:44" x14ac:dyDescent="0.15">
      <c r="A52" s="248"/>
      <c r="B52" s="244"/>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321"/>
      <c r="AL52" s="322" t="s">
        <v>556</v>
      </c>
      <c r="AM52" s="323">
        <v>1850740</v>
      </c>
      <c r="AN52" s="324">
        <v>14231</v>
      </c>
      <c r="AO52" s="325">
        <v>-11.3</v>
      </c>
      <c r="AP52" s="326">
        <v>28695</v>
      </c>
      <c r="AQ52" s="327">
        <v>5.3</v>
      </c>
      <c r="AR52" s="328">
        <v>-16.600000000000001</v>
      </c>
    </row>
    <row r="53" spans="1:44" x14ac:dyDescent="0.15">
      <c r="A53" s="248"/>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306" t="s">
        <v>557</v>
      </c>
      <c r="AL53" s="307"/>
      <c r="AM53" s="315">
        <v>3526814</v>
      </c>
      <c r="AN53" s="316">
        <v>27181</v>
      </c>
      <c r="AO53" s="317">
        <v>67.900000000000006</v>
      </c>
      <c r="AP53" s="318">
        <v>46402</v>
      </c>
      <c r="AQ53" s="319">
        <v>-11.3</v>
      </c>
      <c r="AR53" s="320">
        <v>79.2</v>
      </c>
    </row>
    <row r="54" spans="1:44" x14ac:dyDescent="0.15">
      <c r="A54" s="248"/>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321"/>
      <c r="AL54" s="322" t="s">
        <v>556</v>
      </c>
      <c r="AM54" s="323">
        <v>2553331</v>
      </c>
      <c r="AN54" s="324">
        <v>19678</v>
      </c>
      <c r="AO54" s="325">
        <v>38.299999999999997</v>
      </c>
      <c r="AP54" s="326">
        <v>26897</v>
      </c>
      <c r="AQ54" s="327">
        <v>-6.3</v>
      </c>
      <c r="AR54" s="328">
        <v>44.6</v>
      </c>
    </row>
    <row r="55" spans="1:44" x14ac:dyDescent="0.15">
      <c r="A55" s="248"/>
      <c r="B55" s="244"/>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306" t="s">
        <v>558</v>
      </c>
      <c r="AL55" s="307"/>
      <c r="AM55" s="315">
        <v>8731830</v>
      </c>
      <c r="AN55" s="316">
        <v>67413</v>
      </c>
      <c r="AO55" s="317">
        <v>148</v>
      </c>
      <c r="AP55" s="318">
        <v>66343</v>
      </c>
      <c r="AQ55" s="319">
        <v>43</v>
      </c>
      <c r="AR55" s="320">
        <v>105</v>
      </c>
    </row>
    <row r="56" spans="1:44" x14ac:dyDescent="0.15">
      <c r="A56" s="248"/>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321"/>
      <c r="AL56" s="322" t="s">
        <v>556</v>
      </c>
      <c r="AM56" s="323">
        <v>4272282</v>
      </c>
      <c r="AN56" s="324">
        <v>32984</v>
      </c>
      <c r="AO56" s="325">
        <v>67.599999999999994</v>
      </c>
      <c r="AP56" s="326">
        <v>34529</v>
      </c>
      <c r="AQ56" s="327">
        <v>28.4</v>
      </c>
      <c r="AR56" s="328">
        <v>39.200000000000003</v>
      </c>
    </row>
    <row r="57" spans="1:44" x14ac:dyDescent="0.15">
      <c r="A57" s="248"/>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306" t="s">
        <v>559</v>
      </c>
      <c r="AL57" s="307"/>
      <c r="AM57" s="315">
        <v>4682459</v>
      </c>
      <c r="AN57" s="316">
        <v>36251</v>
      </c>
      <c r="AO57" s="317">
        <v>-46.2</v>
      </c>
      <c r="AP57" s="318">
        <v>56416</v>
      </c>
      <c r="AQ57" s="319">
        <v>-15</v>
      </c>
      <c r="AR57" s="320">
        <v>-31.2</v>
      </c>
    </row>
    <row r="58" spans="1:44" x14ac:dyDescent="0.15">
      <c r="A58" s="248"/>
      <c r="B58" s="244"/>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321"/>
      <c r="AL58" s="322" t="s">
        <v>556</v>
      </c>
      <c r="AM58" s="323">
        <v>2980539</v>
      </c>
      <c r="AN58" s="324">
        <v>23075</v>
      </c>
      <c r="AO58" s="325">
        <v>-30</v>
      </c>
      <c r="AP58" s="326">
        <v>32623</v>
      </c>
      <c r="AQ58" s="327">
        <v>-5.5</v>
      </c>
      <c r="AR58" s="328">
        <v>-24.5</v>
      </c>
    </row>
    <row r="59" spans="1:44" x14ac:dyDescent="0.15">
      <c r="A59" s="248"/>
      <c r="B59" s="244"/>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306" t="s">
        <v>560</v>
      </c>
      <c r="AL59" s="307"/>
      <c r="AM59" s="315">
        <v>4176681</v>
      </c>
      <c r="AN59" s="316">
        <v>32439</v>
      </c>
      <c r="AO59" s="317">
        <v>-10.5</v>
      </c>
      <c r="AP59" s="318">
        <v>49217</v>
      </c>
      <c r="AQ59" s="319">
        <v>-12.8</v>
      </c>
      <c r="AR59" s="320">
        <v>2.2999999999999998</v>
      </c>
    </row>
    <row r="60" spans="1:44" x14ac:dyDescent="0.15">
      <c r="A60" s="248"/>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321"/>
      <c r="AL60" s="322" t="s">
        <v>556</v>
      </c>
      <c r="AM60" s="323">
        <v>2882273</v>
      </c>
      <c r="AN60" s="324">
        <v>22386</v>
      </c>
      <c r="AO60" s="325">
        <v>-3</v>
      </c>
      <c r="AP60" s="326">
        <v>27232</v>
      </c>
      <c r="AQ60" s="327">
        <v>-16.5</v>
      </c>
      <c r="AR60" s="328">
        <v>13.5</v>
      </c>
    </row>
    <row r="61" spans="1:44" x14ac:dyDescent="0.15">
      <c r="A61" s="248"/>
      <c r="B61" s="244"/>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306" t="s">
        <v>561</v>
      </c>
      <c r="AL61" s="329"/>
      <c r="AM61" s="330">
        <v>4644713</v>
      </c>
      <c r="AN61" s="331">
        <v>35895</v>
      </c>
      <c r="AO61" s="332">
        <v>29.5</v>
      </c>
      <c r="AP61" s="333">
        <v>54137</v>
      </c>
      <c r="AQ61" s="334">
        <v>-2.7</v>
      </c>
      <c r="AR61" s="320">
        <v>32.200000000000003</v>
      </c>
    </row>
    <row r="62" spans="1:44" x14ac:dyDescent="0.15">
      <c r="A62" s="248"/>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321"/>
      <c r="AL62" s="322" t="s">
        <v>556</v>
      </c>
      <c r="AM62" s="323">
        <v>2907833</v>
      </c>
      <c r="AN62" s="324">
        <v>22471</v>
      </c>
      <c r="AO62" s="325">
        <v>12.3</v>
      </c>
      <c r="AP62" s="326">
        <v>29995</v>
      </c>
      <c r="AQ62" s="327">
        <v>1.1000000000000001</v>
      </c>
      <c r="AR62" s="328">
        <v>11.2</v>
      </c>
    </row>
    <row r="63" spans="1:44" x14ac:dyDescent="0.15">
      <c r="A63" s="248"/>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row>
    <row r="64" spans="1:44" x14ac:dyDescent="0.15">
      <c r="A64" s="24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row>
    <row r="65" spans="1:46" x14ac:dyDescent="0.15">
      <c r="A65" s="248"/>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row>
    <row r="66" spans="1:46" x14ac:dyDescent="0.15">
      <c r="A66" s="335"/>
      <c r="B66" s="302"/>
      <c r="C66" s="302"/>
      <c r="D66" s="302"/>
      <c r="E66" s="302"/>
      <c r="F66" s="302"/>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c r="AL66" s="302"/>
      <c r="AM66" s="302"/>
      <c r="AN66" s="302"/>
      <c r="AO66" s="302"/>
      <c r="AP66" s="302"/>
      <c r="AQ66" s="302"/>
      <c r="AR66" s="302"/>
      <c r="AS66" s="336"/>
    </row>
    <row r="67" spans="1:46" ht="13.5" hidden="1" customHeight="1" x14ac:dyDescent="0.15">
      <c r="AK67" s="244"/>
      <c r="AL67" s="244"/>
      <c r="AM67" s="244"/>
      <c r="AN67" s="244"/>
      <c r="AO67" s="244"/>
      <c r="AP67" s="244"/>
      <c r="AQ67" s="244"/>
      <c r="AR67" s="244"/>
      <c r="AS67" s="244"/>
      <c r="AT67" s="244"/>
    </row>
    <row r="68" spans="1:46" ht="13.5" hidden="1" customHeight="1" x14ac:dyDescent="0.15">
      <c r="AK68" s="244"/>
      <c r="AL68" s="244"/>
      <c r="AM68" s="244"/>
      <c r="AN68" s="244"/>
      <c r="AO68" s="244"/>
      <c r="AP68" s="244"/>
      <c r="AQ68" s="244"/>
      <c r="AR68" s="244"/>
    </row>
    <row r="69" spans="1:46" ht="13.5" hidden="1" customHeight="1" x14ac:dyDescent="0.15">
      <c r="AK69" s="244"/>
      <c r="AL69" s="244"/>
      <c r="AM69" s="244"/>
      <c r="AN69" s="244"/>
      <c r="AO69" s="244"/>
      <c r="AP69" s="244"/>
      <c r="AQ69" s="244"/>
      <c r="AR69" s="244"/>
    </row>
    <row r="70" spans="1:46" hidden="1" x14ac:dyDescent="0.15">
      <c r="AK70" s="244"/>
      <c r="AL70" s="244"/>
      <c r="AM70" s="244"/>
      <c r="AN70" s="244"/>
      <c r="AO70" s="244"/>
      <c r="AP70" s="244"/>
      <c r="AQ70" s="244"/>
      <c r="AR70" s="244"/>
    </row>
    <row r="71" spans="1:46" hidden="1" x14ac:dyDescent="0.15">
      <c r="AK71" s="244"/>
      <c r="AL71" s="244"/>
      <c r="AM71" s="244"/>
      <c r="AN71" s="244"/>
      <c r="AO71" s="244"/>
      <c r="AP71" s="244"/>
      <c r="AQ71" s="244"/>
      <c r="AR71" s="244"/>
    </row>
    <row r="72" spans="1:46" hidden="1" x14ac:dyDescent="0.15">
      <c r="AK72" s="244"/>
      <c r="AL72" s="244"/>
      <c r="AM72" s="244"/>
      <c r="AN72" s="244"/>
      <c r="AO72" s="244"/>
      <c r="AP72" s="244"/>
      <c r="AQ72" s="244"/>
      <c r="AR72" s="244"/>
    </row>
    <row r="73" spans="1:46" hidden="1" x14ac:dyDescent="0.15">
      <c r="AK73" s="244"/>
      <c r="AL73" s="244"/>
      <c r="AM73" s="244"/>
      <c r="AN73" s="244"/>
      <c r="AO73" s="244"/>
      <c r="AP73" s="244"/>
      <c r="AQ73" s="244"/>
      <c r="AR73" s="244"/>
    </row>
  </sheetData>
  <sheetProtection algorithmName="SHA-512" hashValue="LGYt+8SYyVhmLuJnJXeQ+Zkt7FYjMyKmWrni0mhcT6PFtfba1+C5BMkqOP6Dc7okBYLlEJylcUOU5TjD2dB6JQ==" saltValue="B4zn2ROlnk/p4jt3DcQVq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42" customWidth="1"/>
    <col min="126" max="16384" width="9" style="241" hidden="1"/>
  </cols>
  <sheetData>
    <row r="1" spans="2:125"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x14ac:dyDescent="0.15">
      <c r="B2" s="241"/>
      <c r="DG2" s="241"/>
    </row>
    <row r="3" spans="2:125" x14ac:dyDescent="0.1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x14ac:dyDescent="0.15"/>
    <row r="5" spans="2:125" x14ac:dyDescent="0.15"/>
    <row r="6" spans="2:125" x14ac:dyDescent="0.15"/>
    <row r="7" spans="2:125" x14ac:dyDescent="0.15"/>
    <row r="8" spans="2:125" x14ac:dyDescent="0.15"/>
    <row r="9" spans="2:125" x14ac:dyDescent="0.15">
      <c r="DU9" s="24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1"/>
    </row>
    <row r="18" spans="125:125" x14ac:dyDescent="0.15"/>
    <row r="19" spans="125:125" x14ac:dyDescent="0.15"/>
    <row r="20" spans="125:125" x14ac:dyDescent="0.15">
      <c r="DU20" s="241"/>
    </row>
    <row r="21" spans="125:125" x14ac:dyDescent="0.15">
      <c r="DU21" s="24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1"/>
    </row>
    <row r="29" spans="125:125" x14ac:dyDescent="0.15"/>
    <row r="30" spans="125:125" x14ac:dyDescent="0.15"/>
    <row r="31" spans="125:125" x14ac:dyDescent="0.15"/>
    <row r="32" spans="125:125" x14ac:dyDescent="0.15"/>
    <row r="33" spans="2:125" x14ac:dyDescent="0.15">
      <c r="B33" s="241"/>
      <c r="G33" s="241"/>
      <c r="I33" s="241"/>
    </row>
    <row r="34" spans="2:125" x14ac:dyDescent="0.15">
      <c r="C34" s="241"/>
      <c r="P34" s="241"/>
      <c r="DE34" s="241"/>
      <c r="DH34" s="241"/>
    </row>
    <row r="35" spans="2:125" x14ac:dyDescent="0.15">
      <c r="D35" s="241"/>
      <c r="E35" s="241"/>
      <c r="DG35" s="241"/>
      <c r="DJ35" s="241"/>
      <c r="DP35" s="241"/>
      <c r="DQ35" s="241"/>
      <c r="DR35" s="241"/>
      <c r="DS35" s="241"/>
      <c r="DT35" s="241"/>
      <c r="DU35" s="241"/>
    </row>
    <row r="36" spans="2:125" x14ac:dyDescent="0.1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x14ac:dyDescent="0.15">
      <c r="DU37" s="241"/>
    </row>
    <row r="38" spans="2:125" x14ac:dyDescent="0.15">
      <c r="DT38" s="241"/>
      <c r="DU38" s="241"/>
    </row>
    <row r="39" spans="2:125" x14ac:dyDescent="0.15"/>
    <row r="40" spans="2:125" x14ac:dyDescent="0.15">
      <c r="DH40" s="241"/>
    </row>
    <row r="41" spans="2:125" x14ac:dyDescent="0.15">
      <c r="DE41" s="241"/>
    </row>
    <row r="42" spans="2:125" x14ac:dyDescent="0.15">
      <c r="DG42" s="241"/>
      <c r="DJ42" s="241"/>
    </row>
    <row r="43" spans="2:125" x14ac:dyDescent="0.1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x14ac:dyDescent="0.15">
      <c r="DU44" s="241"/>
    </row>
    <row r="45" spans="2:125" x14ac:dyDescent="0.15"/>
    <row r="46" spans="2:125" x14ac:dyDescent="0.15"/>
    <row r="47" spans="2:125" x14ac:dyDescent="0.15"/>
    <row r="48" spans="2:125" x14ac:dyDescent="0.15">
      <c r="DT48" s="241"/>
      <c r="DU48" s="241"/>
    </row>
    <row r="49" spans="120:125" x14ac:dyDescent="0.15">
      <c r="DU49" s="241"/>
    </row>
    <row r="50" spans="120:125" x14ac:dyDescent="0.15">
      <c r="DU50" s="241"/>
    </row>
    <row r="51" spans="120:125" x14ac:dyDescent="0.15">
      <c r="DP51" s="241"/>
      <c r="DQ51" s="241"/>
      <c r="DR51" s="241"/>
      <c r="DS51" s="241"/>
      <c r="DT51" s="241"/>
      <c r="DU51" s="241"/>
    </row>
    <row r="52" spans="120:125" x14ac:dyDescent="0.15"/>
    <row r="53" spans="120:125" x14ac:dyDescent="0.15"/>
    <row r="54" spans="120:125" x14ac:dyDescent="0.15">
      <c r="DU54" s="241"/>
    </row>
    <row r="55" spans="120:125" x14ac:dyDescent="0.15"/>
    <row r="56" spans="120:125" x14ac:dyDescent="0.15"/>
    <row r="57" spans="120:125" x14ac:dyDescent="0.15"/>
    <row r="58" spans="120:125" x14ac:dyDescent="0.15">
      <c r="DU58" s="241"/>
    </row>
    <row r="59" spans="120:125" x14ac:dyDescent="0.15"/>
    <row r="60" spans="120:125" x14ac:dyDescent="0.15"/>
    <row r="61" spans="120:125" x14ac:dyDescent="0.15"/>
    <row r="62" spans="120:125" x14ac:dyDescent="0.15"/>
    <row r="63" spans="120:125" x14ac:dyDescent="0.15">
      <c r="DU63" s="241"/>
    </row>
    <row r="64" spans="120:125" x14ac:dyDescent="0.15">
      <c r="DT64" s="241"/>
      <c r="DU64" s="241"/>
    </row>
    <row r="65" spans="123:125" x14ac:dyDescent="0.15"/>
    <row r="66" spans="123:125" x14ac:dyDescent="0.15"/>
    <row r="67" spans="123:125" x14ac:dyDescent="0.15"/>
    <row r="68" spans="123:125" x14ac:dyDescent="0.15"/>
    <row r="69" spans="123:125" x14ac:dyDescent="0.15">
      <c r="DS69" s="241"/>
      <c r="DT69" s="241"/>
      <c r="DU69" s="24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1"/>
    </row>
    <row r="83" spans="116:125" x14ac:dyDescent="0.15">
      <c r="DM83" s="241"/>
      <c r="DN83" s="241"/>
      <c r="DO83" s="241"/>
      <c r="DP83" s="241"/>
      <c r="DQ83" s="241"/>
      <c r="DR83" s="241"/>
      <c r="DS83" s="241"/>
      <c r="DT83" s="241"/>
      <c r="DU83" s="241"/>
    </row>
    <row r="84" spans="116:125" x14ac:dyDescent="0.15"/>
    <row r="85" spans="116:125" x14ac:dyDescent="0.15"/>
    <row r="86" spans="116:125" x14ac:dyDescent="0.15"/>
    <row r="87" spans="116:125" x14ac:dyDescent="0.15"/>
    <row r="88" spans="116:125" x14ac:dyDescent="0.15">
      <c r="DU88" s="24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1"/>
      <c r="DT94" s="241"/>
      <c r="DU94" s="241"/>
    </row>
    <row r="95" spans="116:125" ht="13.5" customHeight="1" x14ac:dyDescent="0.15">
      <c r="DU95" s="24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1"/>
    </row>
    <row r="102" spans="124:125" ht="13.5" customHeight="1" x14ac:dyDescent="0.15"/>
    <row r="103" spans="124:125" ht="13.5" customHeight="1" x14ac:dyDescent="0.15"/>
    <row r="104" spans="124:125" ht="13.5" customHeight="1" x14ac:dyDescent="0.15">
      <c r="DT104" s="241"/>
      <c r="DU104" s="24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1" t="s">
        <v>563</v>
      </c>
    </row>
    <row r="121" spans="125:125" ht="13.5" hidden="1" customHeight="1" x14ac:dyDescent="0.15">
      <c r="DU121" s="241"/>
    </row>
  </sheetData>
  <sheetProtection algorithmName="SHA-512" hashValue="/OUnjViSJ9CpRN/utG0bIBEJqb6q/80N61JFwSpxU9vTkLyQmUV8XPgDdECM7xtaa9YUmKkp9csS+/8Kf3uJnA==" saltValue="xZZ+Uwk/9keaslqUyi4v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42" customWidth="1"/>
    <col min="126" max="142" width="0" style="241" hidden="1" customWidth="1"/>
    <col min="143" max="16384" width="9" style="241" hidden="1"/>
  </cols>
  <sheetData>
    <row r="1" spans="1:125"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x14ac:dyDescent="0.15">
      <c r="B2" s="241"/>
      <c r="T2" s="241"/>
    </row>
    <row r="3" spans="1:125"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1"/>
      <c r="G33" s="241"/>
      <c r="I33" s="241"/>
    </row>
    <row r="34" spans="2:125" x14ac:dyDescent="0.15">
      <c r="C34" s="241"/>
      <c r="P34" s="241"/>
      <c r="R34" s="241"/>
      <c r="U34" s="241"/>
    </row>
    <row r="35" spans="2:125" x14ac:dyDescent="0.1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x14ac:dyDescent="0.15">
      <c r="F36" s="241"/>
      <c r="H36" s="241"/>
      <c r="J36" s="241"/>
      <c r="K36" s="241"/>
      <c r="L36" s="241"/>
      <c r="M36" s="241"/>
      <c r="N36" s="241"/>
      <c r="O36" s="241"/>
      <c r="Q36" s="241"/>
      <c r="S36" s="241"/>
      <c r="V36" s="241"/>
    </row>
    <row r="37" spans="2:125" x14ac:dyDescent="0.15"/>
    <row r="38" spans="2:125" x14ac:dyDescent="0.15"/>
    <row r="39" spans="2:125" x14ac:dyDescent="0.15"/>
    <row r="40" spans="2:125" x14ac:dyDescent="0.15">
      <c r="U40" s="241"/>
    </row>
    <row r="41" spans="2:125" x14ac:dyDescent="0.15">
      <c r="R41" s="241"/>
    </row>
    <row r="42" spans="2:125" x14ac:dyDescent="0.1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x14ac:dyDescent="0.15">
      <c r="Q43" s="241"/>
      <c r="S43" s="241"/>
      <c r="V43" s="24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2" t="s">
        <v>564</v>
      </c>
    </row>
  </sheetData>
  <sheetProtection algorithmName="SHA-512" hashValue="rD6ef16FQOvpbBXD45o6tIEoLWWP1oJQmRnFiXFRnbIYoQqOGqRZFemEX2X53QiryifWTYl7eFQwbUJOJNnISQ==" saltValue="Wh15eviLzIuoqHXGq4W/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72" t="s">
        <v>3</v>
      </c>
      <c r="D47" s="1172"/>
      <c r="E47" s="1173"/>
      <c r="F47" s="11">
        <v>15.22</v>
      </c>
      <c r="G47" s="12">
        <v>15.11</v>
      </c>
      <c r="H47" s="12">
        <v>15.09</v>
      </c>
      <c r="I47" s="12">
        <v>12.43</v>
      </c>
      <c r="J47" s="13">
        <v>14.76</v>
      </c>
    </row>
    <row r="48" spans="2:10" ht="57.75" customHeight="1" x14ac:dyDescent="0.15">
      <c r="B48" s="14"/>
      <c r="C48" s="1174" t="s">
        <v>4</v>
      </c>
      <c r="D48" s="1174"/>
      <c r="E48" s="1175"/>
      <c r="F48" s="15">
        <v>6.5</v>
      </c>
      <c r="G48" s="16">
        <v>6.27</v>
      </c>
      <c r="H48" s="16">
        <v>5.41</v>
      </c>
      <c r="I48" s="16">
        <v>8.11</v>
      </c>
      <c r="J48" s="17">
        <v>8.73</v>
      </c>
    </row>
    <row r="49" spans="2:10" ht="57.75" customHeight="1" thickBot="1" x14ac:dyDescent="0.2">
      <c r="B49" s="18"/>
      <c r="C49" s="1176" t="s">
        <v>5</v>
      </c>
      <c r="D49" s="1176"/>
      <c r="E49" s="1177"/>
      <c r="F49" s="19">
        <v>0.75</v>
      </c>
      <c r="G49" s="20" t="s">
        <v>570</v>
      </c>
      <c r="H49" s="20" t="s">
        <v>571</v>
      </c>
      <c r="I49" s="20">
        <v>0.77</v>
      </c>
      <c r="J49" s="21">
        <v>4.05</v>
      </c>
    </row>
    <row r="50" spans="2:10" x14ac:dyDescent="0.15"/>
  </sheetData>
  <sheetProtection algorithmName="SHA-512" hashValue="jFFQZBlbV3spnQkqR3UGY38+LchSiz9FtOTrL/0VW/hdY0khfqRIyqMaUDW2jAKTZM6yAgiGwlaCUSrB7qYd6g==" saltValue="dPGo4jqTDuTH++d/Aytk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2023-10-02T01:06:11Z</cp:lastPrinted>
  <dcterms:created xsi:type="dcterms:W3CDTF">2023-02-20T05:40:39Z</dcterms:created>
  <dcterms:modified xsi:type="dcterms:W3CDTF">2023-10-06T06:25:35Z</dcterms:modified>
  <cp:category/>
</cp:coreProperties>
</file>