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4940" windowHeight="7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W39" i="9"/>
  <c r="BE39" i="9"/>
  <c r="AM39" i="9"/>
  <c r="U39" i="9"/>
  <c r="C39" i="9"/>
  <c r="BE38" i="9"/>
  <c r="AM38" i="9"/>
  <c r="U38" i="9"/>
  <c r="C38" i="9"/>
  <c r="BE37" i="9"/>
  <c r="AM37" i="9"/>
  <c r="U37" i="9"/>
  <c r="C37" i="9"/>
  <c r="BE36" i="9"/>
  <c r="AM36" i="9"/>
  <c r="C36" i="9"/>
  <c r="BE35" i="9"/>
  <c r="AM35" i="9"/>
  <c r="BW34" i="9"/>
  <c r="BW35" i="9" s="1"/>
  <c r="BW36" i="9" s="1"/>
  <c r="BW37" i="9" s="1"/>
  <c r="BW38" i="9" s="1"/>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CO34" i="9"/>
  <c r="CO35" i="9" s="1"/>
  <c r="CO36" i="9" s="1"/>
  <c r="CO37" i="9" s="1"/>
  <c r="CO38" i="9" s="1"/>
  <c r="CO39" i="9" s="1"/>
  <c r="CO40" i="9" s="1"/>
  <c r="AM34" i="9"/>
  <c r="BE34" i="9" s="1"/>
</calcChain>
</file>

<file path=xl/sharedStrings.xml><?xml version="1.0" encoding="utf-8"?>
<sst xmlns="http://schemas.openxmlformats.org/spreadsheetml/2006/main" count="1072" uniqueCount="562">
  <si>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</si>
  <si>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</si>
  <si>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</si>
  <si>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</si>
  <si>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</si>
  <si>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</si>
  <si>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</si>
  <si>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</si>
  <si>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</si>
  <si>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</si>
  <si>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</si>
  <si>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</si>
  <si>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</si>
  <si>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</si>
  <si>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</si>
  <si>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</si>
  <si>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</si>
  <si>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</si>
  <si>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</si>
  <si>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</si>
  <si>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</si>
  <si>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</si>
  <si>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</si>
  <si>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</si>
  <si>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</si>
  <si>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</si>
  <si>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</si>
  <si>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</si>
  <si>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</si>
  <si>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</si>
  <si>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</si>
  <si>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</si>
  <si>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</si>
  <si>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</si>
  <si>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</si>
  <si>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</si>
  <si>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</si>
  <si>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</si>
  <si>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</si>
  <si>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</si>
  <si>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</si>
  <si>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</si>
  <si>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</si>
  <si>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</si>
  <si>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</si>
  <si>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</si>
  <si>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</si>
  <si>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</si>
  <si>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</si>
  <si>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</si>
  <si>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</si>
  <si>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</si>
  <si>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</si>
  <si>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</si>
  <si>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</si>
  <si>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</si>
  <si>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</si>
  <si>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</si>
  <si>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</si>
  <si>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</si>
  <si>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</si>
  <si>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</si>
  <si>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</si>
  <si>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</si>
  <si>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</si>
  <si>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</si>
  <si>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</si>
  <si>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</si>
  <si>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</si>
  <si>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</si>
  <si>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</si>
  <si>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</si>
  <si>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</si>
  <si>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</si>
  <si>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</si>
  <si>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</si>
  <si>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</si>
  <si>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</si>
  <si>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</si>
  <si>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</si>
  <si>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</si>
  <si>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瀬戸市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</si>
  <si>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</si>
  <si>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</si>
  <si>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</si>
  <si>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</si>
  <si>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</si>
  <si>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</si>
  <si>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</si>
  <si>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</si>
  <si>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</si>
  <si>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</si>
  <si>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</si>
  <si>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</si>
  <si>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</si>
  <si>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</si>
  <si>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</si>
  <si>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</si>
  <si>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</si>
  <si>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</si>
  <si>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</si>
  <si>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</si>
  <si>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</si>
  <si>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</si>
  <si>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</si>
  <si>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</si>
  <si>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</si>
  <si>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</si>
  <si>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</si>
  <si>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</si>
  <si>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</si>
  <si>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</si>
  <si>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</si>
  <si>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</si>
  <si>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</si>
  <si>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</si>
  <si>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</si>
  <si>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</si>
  <si>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</si>
  <si>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</si>
  <si>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</si>
  <si>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</si>
  <si>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</si>
  <si>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</si>
  <si>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</si>
  <si>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</si>
  <si>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</si>
  <si>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</si>
  <si>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</si>
  <si>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</si>
  <si>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</si>
  <si>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</si>
  <si>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</si>
  <si>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</si>
  <si>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</si>
  <si>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</si>
  <si>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</si>
  <si>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</si>
  <si>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</si>
  <si>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</si>
  <si>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</si>
  <si>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</si>
  <si>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</si>
  <si>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</si>
  <si>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</si>
  <si>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</si>
  <si>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</si>
  <si>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</si>
  <si>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</si>
  <si>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</si>
  <si>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</si>
  <si>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</si>
  <si>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</si>
  <si>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</si>
  <si>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</si>
  <si>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</si>
  <si>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</si>
  <si>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</si>
  <si>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</si>
  <si>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</si>
  <si>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</si>
  <si>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</si>
  <si>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</si>
  <si>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</si>
  <si>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</si>
  <si>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</si>
  <si>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</si>
  <si>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</si>
  <si>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</si>
  <si>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</si>
  <si>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</si>
  <si>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</si>
  <si>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</si>
  <si>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</si>
  <si>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</si>
  <si>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</si>
  <si>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</si>
  <si>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</si>
  <si>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</si>
  <si>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</si>
  <si>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</si>
  <si>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</si>
  <si>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</si>
  <si>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</si>
  <si>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</si>
  <si>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</si>
  <si>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</si>
  <si>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</si>
  <si>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</si>
  <si>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</si>
  <si>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</si>
  <si>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</si>
  <si>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愛知県瀬戸市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</si>
  <si>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</si>
  <si>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</si>
  <si>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</si>
  <si>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</si>
  <si>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</si>
  <si>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</si>
  <si>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</si>
  <si>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</si>
  <si>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</si>
  <si>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</si>
  <si>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</si>
  <si>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</si>
  <si>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</si>
  <si>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</si>
  <si>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</si>
  <si>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</si>
  <si>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</si>
  <si>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</si>
  <si>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</si>
  <si>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</si>
  <si>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</si>
  <si>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</si>
  <si>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</si>
  <si>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</si>
  <si>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</si>
  <si>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</si>
  <si>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</si>
  <si>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</si>
  <si>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</si>
  <si>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</si>
  <si>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</si>
  <si>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</si>
  <si>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</si>
  <si>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</si>
  <si>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</si>
  <si>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</si>
  <si>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</si>
  <si>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</si>
  <si>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</si>
  <si>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</si>
  <si>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</si>
  <si>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</si>
  <si>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</si>
  <si>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</si>
  <si>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</si>
  <si>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</si>
  <si>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</si>
  <si>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</si>
  <si>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</si>
  <si>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</si>
  <si>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</si>
  <si>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</si>
  <si>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</si>
  <si>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</si>
  <si>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</si>
  <si>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</si>
  <si>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</si>
  <si>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</si>
  <si>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</si>
  <si>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</si>
  <si>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</si>
  <si>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</si>
  <si>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</si>
  <si>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</si>
  <si>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</si>
  <si>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</si>
  <si>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</si>
  <si>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</si>
  <si>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</si>
  <si>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</si>
  <si>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</si>
  <si>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</si>
  <si>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</si>
  <si>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</si>
  <si>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</si>
  <si>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</si>
  <si>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</si>
  <si>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</si>
  <si>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</si>
  <si>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</si>
  <si>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</si>
  <si>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</si>
  <si>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</si>
  <si>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</si>
  <si>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</si>
  <si>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</si>
  <si>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</si>
  <si>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</si>
  <si>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</si>
  <si>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</si>
  <si>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</si>
  <si>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</si>
  <si>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</si>
  <si>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</si>
  <si>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</si>
  <si>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</si>
  <si>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</si>
  <si>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</si>
  <si>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</si>
  <si>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</si>
  <si>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</si>
  <si>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</si>
  <si>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</si>
  <si>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</si>
  <si>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</si>
  <si>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</si>
  <si>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</si>
  <si>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</si>
  <si>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</si>
  <si>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</si>
  <si>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</si>
  <si>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</si>
  <si>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</si>
  <si>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</si>
  <si>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</si>
  <si>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</si>
  <si>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</si>
  <si>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</si>
  <si>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</si>
  <si>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</si>
  <si>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</si>
  <si>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</si>
  <si>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</si>
  <si>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</si>
  <si>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</si>
  <si>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</si>
  <si>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</si>
  <si>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</si>
  <si>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</si>
  <si>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</si>
  <si>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</si>
  <si>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</si>
  <si>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</si>
  <si>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</si>
  <si>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</si>
  <si>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</si>
  <si>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</si>
  <si>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</si>
  <si>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</si>
  <si>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</si>
  <si>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</si>
  <si>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</si>
  <si>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</si>
  <si>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</si>
  <si>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</si>
  <si>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</si>
  <si>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</si>
  <si>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愛知県瀬戸市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</si>
  <si>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</si>
  <si>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</si>
  <si>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</si>
  <si>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</si>
  <si>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</si>
  <si>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</si>
  <si>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</si>
  <si>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</si>
  <si>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</si>
  <si>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</si>
  <si>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</si>
  <si>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</si>
  <si>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</si>
  <si>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</si>
  <si>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</si>
  <si>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</si>
  <si>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</si>
  <si>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</si>
  <si>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</si>
  <si>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</si>
  <si>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</si>
  <si>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</si>
  <si>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</si>
  <si>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</si>
  <si>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</si>
  <si>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</si>
  <si>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</si>
  <si>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</si>
  <si>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</si>
  <si>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</si>
  <si>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</si>
  <si>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</si>
  <si>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</si>
  <si>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</si>
  <si>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</si>
  <si>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</si>
  <si>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</si>
  <si>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</si>
  <si>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</si>
  <si>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</si>
  <si>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</si>
  <si>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</si>
  <si>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</si>
  <si>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</si>
  <si>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</si>
  <si>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</si>
  <si>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</si>
  <si>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</si>
  <si>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</si>
  <si>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</si>
  <si>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</si>
  <si>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</si>
  <si>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</si>
  <si>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</si>
  <si>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</si>
  <si>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</si>
  <si>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</si>
  <si>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</si>
  <si>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</si>
  <si>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</si>
  <si>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</si>
  <si>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</si>
  <si>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</si>
  <si>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</si>
  <si>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</si>
  <si>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</si>
  <si>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</si>
  <si>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</si>
  <si>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</si>
  <si>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</si>
  <si>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</si>
  <si>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</si>
  <si>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</si>
  <si>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</si>
  <si>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</si>
  <si>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</si>
  <si>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</si>
  <si>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</si>
  <si>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</si>
  <si>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</si>
  <si>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</si>
  <si>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</si>
  <si>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</si>
  <si>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</si>
  <si>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</si>
  <si>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</si>
  <si>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</si>
  <si>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</si>
  <si>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</si>
  <si>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</si>
  <si>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</si>
  <si>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</si>
  <si>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</si>
  <si>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</si>
  <si>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</si>
  <si>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</si>
  <si>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</si>
  <si>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</si>
  <si>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</si>
  <si>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</si>
  <si>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</si>
  <si>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</si>
  <si>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</si>
  <si>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</si>
  <si>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</si>
  <si>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</si>
  <si>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</si>
  <si>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</si>
  <si>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</si>
  <si>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</si>
  <si>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</si>
  <si>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</si>
  <si>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</si>
  <si>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</si>
  <si>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</si>
  <si>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</si>
  <si>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</si>
  <si>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</si>
  <si>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</si>
  <si>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</si>
  <si>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</si>
  <si>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</si>
  <si>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</si>
  <si>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</si>
  <si>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</si>
  <si>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</si>
  <si>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</si>
  <si>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</si>
  <si>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</si>
  <si>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</si>
  <si>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</si>
  <si>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</si>
  <si>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</si>
  <si>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</si>
  <si>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</si>
  <si>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</si>
  <si>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</si>
  <si>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</si>
  <si>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</si>
  <si>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</si>
  <si>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</si>
  <si>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</si>
  <si>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</si>
  <si>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</si>
  <si>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</si>
  <si>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</si>
  <si>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</si>
  <si>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</si>
  <si>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</si>
  <si>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</si>
  <si>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</si>
  <si>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</si>
  <si>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</si>
  <si>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</si>
  <si>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</si>
  <si>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</si>
  <si>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</si>
  <si>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</si>
  <si>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</si>
  <si>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</si>
  <si>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</si>
  <si>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</si>
  <si>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</si>
  <si>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</si>
  <si>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</si>
  <si>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</si>
  <si>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</si>
  <si>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</si>
  <si>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</si>
  <si>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</si>
  <si>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</si>
  <si>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</si>
  <si>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</si>
  <si>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</si>
  <si>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</si>
  <si>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0.52</t>
  </si>
  <si>
    <t>水道事業会計</t>
  </si>
  <si>
    <t>一般会計</t>
  </si>
  <si>
    <t>国民健康保険事業特別会計</t>
  </si>
  <si>
    <t>介護保険事業特別会計</t>
  </si>
  <si>
    <t>春雨墓苑事業特別会計</t>
  </si>
  <si>
    <t>後期高齢者医療特別会計</t>
  </si>
  <si>
    <t>下水道事業特別会計</t>
  </si>
  <si>
    <t>その他会計（赤字）</t>
  </si>
  <si>
    <t>その他会計（黒字）</t>
  </si>
  <si>
    <t>一般会計</t>
    <phoneticPr fontId="5"/>
  </si>
  <si>
    <t>春雨墓苑事業特別会計</t>
    <phoneticPr fontId="5"/>
  </si>
  <si>
    <t>-</t>
    <phoneticPr fontId="2"/>
  </si>
  <si>
    <t>尾張瀬戸駅整備㈱</t>
    <rPh sb="0" eb="2">
      <t>オワリ</t>
    </rPh>
    <rPh sb="2" eb="5">
      <t>セトエキ</t>
    </rPh>
    <rPh sb="5" eb="7">
      <t>セイビ</t>
    </rPh>
    <phoneticPr fontId="2"/>
  </si>
  <si>
    <t>瀬戸まちづくり㈱</t>
    <rPh sb="0" eb="2">
      <t>セト</t>
    </rPh>
    <phoneticPr fontId="2"/>
  </si>
  <si>
    <t>（公財）瀬戸市開発公社</t>
    <rPh sb="1" eb="2">
      <t>オオヤケ</t>
    </rPh>
    <rPh sb="2" eb="3">
      <t>ザイ</t>
    </rPh>
    <rPh sb="4" eb="7">
      <t>セトシ</t>
    </rPh>
    <rPh sb="7" eb="9">
      <t>カイハツ</t>
    </rPh>
    <rPh sb="9" eb="11">
      <t>コウシャ</t>
    </rPh>
    <phoneticPr fontId="2"/>
  </si>
  <si>
    <t>○</t>
    <phoneticPr fontId="2"/>
  </si>
  <si>
    <t>瀬戸市土地開発公社</t>
    <rPh sb="0" eb="2">
      <t>セト</t>
    </rPh>
    <rPh sb="2" eb="3">
      <t>シ</t>
    </rPh>
    <rPh sb="3" eb="5">
      <t>トチ</t>
    </rPh>
    <rPh sb="5" eb="7">
      <t>カイハツ</t>
    </rPh>
    <rPh sb="7" eb="9">
      <t>コウシャ</t>
    </rPh>
    <phoneticPr fontId="2"/>
  </si>
  <si>
    <t>（公財）瀬戸市文化振興財団</t>
    <rPh sb="1" eb="2">
      <t>オオヤケ</t>
    </rPh>
    <rPh sb="2" eb="3">
      <t>ザイ</t>
    </rPh>
    <rPh sb="4" eb="6">
      <t>セト</t>
    </rPh>
    <rPh sb="6" eb="7">
      <t>シ</t>
    </rPh>
    <rPh sb="7" eb="9">
      <t>ブンカ</t>
    </rPh>
    <rPh sb="9" eb="11">
      <t>シンコウ</t>
    </rPh>
    <rPh sb="11" eb="13">
      <t>ザイダン</t>
    </rPh>
    <phoneticPr fontId="2"/>
  </si>
  <si>
    <t>国民健康保険事業特別会計</t>
    <phoneticPr fontId="5"/>
  </si>
  <si>
    <t>介護保険事業特別会計</t>
    <phoneticPr fontId="5"/>
  </si>
  <si>
    <t>後期高齢者医療特別会計</t>
    <phoneticPr fontId="5"/>
  </si>
  <si>
    <t>-</t>
    <phoneticPr fontId="2"/>
  </si>
  <si>
    <t>水道事業会計</t>
    <phoneticPr fontId="5"/>
  </si>
  <si>
    <t>法適用企業</t>
    <phoneticPr fontId="5"/>
  </si>
  <si>
    <t>下水道事業特別会計</t>
    <phoneticPr fontId="5"/>
  </si>
  <si>
    <t>法非適用企業</t>
    <phoneticPr fontId="5"/>
  </si>
  <si>
    <t>尾張東部衛生組合</t>
    <rPh sb="0" eb="2">
      <t>オワリ</t>
    </rPh>
    <rPh sb="2" eb="4">
      <t>トウブ</t>
    </rPh>
    <rPh sb="4" eb="6">
      <t>エイセイ</t>
    </rPh>
    <rPh sb="6" eb="8">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</si>
  <si>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</si>
  <si>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公立陶生病院組合</t>
    <rPh sb="0" eb="2">
      <t>コウリツ</t>
    </rPh>
    <rPh sb="2" eb="4">
      <t>トウセイ</t>
    </rPh>
    <rPh sb="4" eb="6">
      <t>ビョウイン</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</si>
  <si>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</si>
  <si>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</si>
  <si>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尾張東流通センター㈱</t>
    <rPh sb="0" eb="2">
      <t>オワリ</t>
    </rPh>
    <rPh sb="2" eb="3">
      <t>ヒガシ</t>
    </rPh>
    <rPh sb="3" eb="5">
      <t>リュウツウ</t>
    </rPh>
    <phoneticPr fontId="2"/>
  </si>
  <si>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</si>
  <si>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</si>
  <si>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</si>
  <si>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</si>
  <si>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</si>
  <si>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</si>
  <si>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</si>
  <si>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</si>
  <si>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</si>
  <si>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</si>
  <si>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起債残高の圧縮や退職手当負担見込額の減、充当可能特定財源や基準財政需要額算入見込額の増により、将来負担比率及び実質公債費比率のいずれも減少傾向にある。
　今後においては、公立陶生病院の新棟建設や小中一貫校建設に係る起債による将来負担の増も予想されるが、引き続き計画的な借入により、公債費負担の適正化や将来世代の負担軽減を図る。
</t>
    <rPh sb="1" eb="3">
      <t>キサイ</t>
    </rPh>
    <rPh sb="3" eb="5">
      <t>ザンダカ</t>
    </rPh>
    <rPh sb="6" eb="8">
      <t>アッシュク</t>
    </rPh>
    <rPh sb="9" eb="11">
      <t>タイショク</t>
    </rPh>
    <rPh sb="11" eb="13">
      <t>テアテ</t>
    </rPh>
    <rPh sb="13" eb="15">
      <t>フタン</t>
    </rPh>
    <rPh sb="15" eb="17">
      <t>ミコミ</t>
    </rPh>
    <rPh sb="17" eb="18">
      <t>ガク</t>
    </rPh>
    <rPh sb="19" eb="20">
      <t>ゲン</t>
    </rPh>
    <rPh sb="21" eb="23">
      <t>ジュウトウ</t>
    </rPh>
    <rPh sb="23" eb="25">
      <t>カノウ</t>
    </rPh>
    <rPh sb="25" eb="27">
      <t>トクテイ</t>
    </rPh>
    <rPh sb="27" eb="29">
      <t>ザイゲン</t>
    </rPh>
    <rPh sb="30" eb="32">
      <t>キジュン</t>
    </rPh>
    <rPh sb="32" eb="34">
      <t>ザイセイ</t>
    </rPh>
    <rPh sb="34" eb="36">
      <t>ジュヨウ</t>
    </rPh>
    <rPh sb="36" eb="37">
      <t>ガク</t>
    </rPh>
    <rPh sb="37" eb="39">
      <t>サンニュウ</t>
    </rPh>
    <rPh sb="39" eb="41">
      <t>ミコミ</t>
    </rPh>
    <rPh sb="41" eb="42">
      <t>ガク</t>
    </rPh>
    <rPh sb="43" eb="44">
      <t>ゾウ</t>
    </rPh>
    <rPh sb="48" eb="50">
      <t>ショウライ</t>
    </rPh>
    <rPh sb="50" eb="52">
      <t>フタン</t>
    </rPh>
    <rPh sb="52" eb="54">
      <t>ヒリツ</t>
    </rPh>
    <rPh sb="54" eb="55">
      <t>オヨ</t>
    </rPh>
    <rPh sb="56" eb="58">
      <t>ジッシツ</t>
    </rPh>
    <rPh sb="58" eb="60">
      <t>コウサイ</t>
    </rPh>
    <rPh sb="60" eb="61">
      <t>ヒ</t>
    </rPh>
    <rPh sb="61" eb="63">
      <t>ヒリツ</t>
    </rPh>
    <rPh sb="68" eb="70">
      <t>ゲンショウ</t>
    </rPh>
    <rPh sb="70" eb="72">
      <t>ケイコウ</t>
    </rPh>
    <rPh sb="141" eb="144">
      <t>コウサイヒ</t>
    </rPh>
    <rPh sb="144" eb="146">
      <t>フタン</t>
    </rPh>
    <rPh sb="147" eb="150">
      <t>テキセイカ</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</si>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</sst>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25822</c:v>
                </c:pt>
                <c:pt idx="1">
                  <c:v>21722</c:v>
                </c:pt>
                <c:pt idx="2">
                  <c:v>25922</c:v>
                </c:pt>
                <c:pt idx="3">
                  <c:v>42209</c:v>
                </c:pt>
                <c:pt idx="4">
                  <c:v>25921</c:v>
                </c:pt>
              </c:numCache>
            </c:numRef>
          </c:val>
          <c:smooth val="0"/>
        </c:ser>
        <c:dLbls>
          <c:showLegendKey val="0"/>
          <c:showVal val="0"/>
          <c:showCatName val="0"/>
          <c:showSerName val="0"/>
          <c:showPercent val="0"/>
          <c:showBubbleSize val="0"/>
        </c:dLbls>
        <c:marker val="1"/>
        <c:smooth val="0"/>
        <c:axId val="125978880"/>
        <c:axId val="135717248"/>
      </c:lineChart>
      <c:catAx>
        <c:axId val="125978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717248"/>
        <c:crosses val="autoZero"/>
        <c:auto val="1"/>
        <c:lblAlgn val="ctr"/>
        <c:lblOffset val="100"/>
        <c:tickLblSkip val="1"/>
        <c:tickMarkSkip val="1"/>
        <c:noMultiLvlLbl val="0"/>
      </c:catAx>
      <c:valAx>
        <c:axId val="1357172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978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4.7699999999999996</c:v>
                </c:pt>
                <c:pt idx="1">
                  <c:v>6.72</c:v>
                </c:pt>
                <c:pt idx="2">
                  <c:v>7.3</c:v>
                </c:pt>
                <c:pt idx="3">
                  <c:v>6.15</c:v>
                </c:pt>
                <c:pt idx="4">
                  <c:v>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12.54</c:v>
                </c:pt>
                <c:pt idx="1">
                  <c:v>14.55</c:v>
                </c:pt>
                <c:pt idx="2">
                  <c:v>16.11</c:v>
                </c:pt>
                <c:pt idx="3">
                  <c:v>17.22</c:v>
                </c:pt>
                <c:pt idx="4">
                  <c:v>15.32</c:v>
                </c:pt>
              </c:numCache>
            </c:numRef>
          </c:val>
        </c:ser>
        <c:dLbls>
          <c:showLegendKey val="0"/>
          <c:showVal val="0"/>
          <c:showCatName val="0"/>
          <c:showSerName val="0"/>
          <c:showPercent val="0"/>
          <c:showBubbleSize val="0"/>
        </c:dLbls>
        <c:gapWidth val="250"/>
        <c:overlap val="100"/>
        <c:axId val="32891648"/>
        <c:axId val="32893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1.17</c:v>
                </c:pt>
                <c:pt idx="1">
                  <c:v>4.08</c:v>
                </c:pt>
                <c:pt idx="2">
                  <c:v>2.2200000000000002</c:v>
                </c:pt>
                <c:pt idx="3">
                  <c:v>0.11</c:v>
                </c:pt>
                <c:pt idx="4">
                  <c:v>-0.52</c:v>
                </c:pt>
              </c:numCache>
            </c:numRef>
          </c:val>
          <c:smooth val="0"/>
        </c:ser>
        <c:dLbls>
          <c:showLegendKey val="0"/>
          <c:showVal val="0"/>
          <c:showCatName val="0"/>
          <c:showSerName val="0"/>
          <c:showPercent val="0"/>
          <c:showBubbleSize val="0"/>
        </c:dLbls>
        <c:marker val="1"/>
        <c:smooth val="0"/>
        <c:axId val="32891648"/>
        <c:axId val="32893568"/>
      </c:lineChart>
      <c:catAx>
        <c:axId val="3289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893568"/>
        <c:crosses val="autoZero"/>
        <c:auto val="1"/>
        <c:lblAlgn val="ctr"/>
        <c:lblOffset val="100"/>
        <c:tickLblSkip val="1"/>
        <c:tickMarkSkip val="1"/>
        <c:noMultiLvlLbl val="0"/>
      </c:catAx>
      <c:valAx>
        <c:axId val="3289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9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0.03</c:v>
                </c:pt>
                <c:pt idx="8">
                  <c:v>#N/A</c:v>
                </c:pt>
                <c:pt idx="9">
                  <c:v>0.04</c:v>
                </c:pt>
              </c:numCache>
            </c:numRef>
          </c:val>
        </c:ser>
        <c:ser>
          <c:idx val="5"/>
          <c:order val="5"/>
          <c:tx>
            <c:strRef>
              <c:f>データシート!$A$32</c:f>
              <c:strCache>
                <c:ptCount val="1"/>
                <c:pt idx="0">
                  <c:v>春雨墓苑事業特別会計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0.12</c:v>
                </c:pt>
                <c:pt idx="4">
                  <c:v>#N/A</c:v>
                </c:pt>
                <c:pt idx="5">
                  <c:v>0.15</c:v>
                </c:pt>
                <c:pt idx="6">
                  <c:v>#N/A</c:v>
                </c:pt>
                <c:pt idx="7">
                  <c:v>0.2</c:v>
                </c:pt>
                <c:pt idx="8">
                  <c:v>#N/A</c:v>
                </c:pt>
                <c:pt idx="9">
                  <c:v>0.17</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0.14000000000000001</c:v>
                </c:pt>
                <c:pt idx="2">
                  <c:v>#N/A</c:v>
                </c:pt>
                <c:pt idx="3">
                  <c:v>0.28999999999999998</c:v>
                </c:pt>
                <c:pt idx="4">
                  <c:v>#N/A</c:v>
                </c:pt>
                <c:pt idx="5">
                  <c:v>0.6</c:v>
                </c:pt>
                <c:pt idx="6">
                  <c:v>#N/A</c:v>
                </c:pt>
                <c:pt idx="7">
                  <c:v>0.37</c:v>
                </c:pt>
                <c:pt idx="8">
                  <c:v>#N/A</c:v>
                </c:pt>
                <c:pt idx="9">
                  <c:v>0.89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2.11</c:v>
                </c:pt>
                <c:pt idx="2">
                  <c:v>#N/A</c:v>
                </c:pt>
                <c:pt idx="3">
                  <c:v>2.2999999999999998</c:v>
                </c:pt>
                <c:pt idx="4">
                  <c:v>#N/A</c:v>
                </c:pt>
                <c:pt idx="5">
                  <c:v>3.02</c:v>
                </c:pt>
                <c:pt idx="6">
                  <c:v>#N/A</c:v>
                </c:pt>
                <c:pt idx="7">
                  <c:v>2.06</c:v>
                </c:pt>
                <c:pt idx="8">
                  <c:v>#N/A</c:v>
                </c:pt>
                <c:pt idx="9">
                  <c:v>1.53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4.67</c:v>
                </c:pt>
                <c:pt idx="2">
                  <c:v>#N/A</c:v>
                </c:pt>
                <c:pt idx="3">
                  <c:v>6.59</c:v>
                </c:pt>
                <c:pt idx="4">
                  <c:v>#N/A</c:v>
                </c:pt>
                <c:pt idx="5">
                  <c:v>7.14</c:v>
                </c:pt>
                <c:pt idx="6">
                  <c:v>#N/A</c:v>
                </c:pt>
                <c:pt idx="7">
                  <c:v>5.94</c:v>
                </c:pt>
                <c:pt idx="8">
                  <c:v>#N/A</c:v>
                </c:pt>
                <c:pt idx="9">
                  <c:v>6.93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11.5</c:v>
                </c:pt>
                <c:pt idx="2">
                  <c:v>#N/A</c:v>
                </c:pt>
                <c:pt idx="3">
                  <c:v>10.6</c:v>
                </c:pt>
                <c:pt idx="4">
                  <c:v>#N/A</c:v>
                </c:pt>
                <c:pt idx="5">
                  <c:v>9.6999999999999993</c:v>
                </c:pt>
                <c:pt idx="6">
                  <c:v>#N/A</c:v>
                </c:pt>
                <c:pt idx="7">
                  <c:v>9.92</c:v>
                </c:pt>
                <c:pt idx="8">
                  <c:v>#N/A</c:v>
                </c:pt>
                <c:pt idx="9">
                  <c:v>10.17</c:v>
                </c:pt>
              </c:numCache>
            </c:numRef>
          </c:val>
        </c:ser>
        <c:dLbls>
          <c:showLegendKey val="0"/>
          <c:showVal val="0"/>
          <c:showCatName val="0"/>
          <c:showSerName val="0"/>
          <c:showPercent val="0"/>
          <c:showBubbleSize val="0"/>
        </c:dLbls>
        <c:gapWidth val="150"/>
        <c:overlap val="100"/>
        <c:axId val="139892992"/>
        <c:axId val="32964608"/>
      </c:barChart>
      <c:catAx>
        <c:axId val="13989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64608"/>
        <c:crosses val="autoZero"/>
        <c:auto val="1"/>
        <c:lblAlgn val="ctr"/>
        <c:lblOffset val="100"/>
        <c:tickLblSkip val="1"/>
        <c:tickMarkSkip val="1"/>
        <c:noMultiLvlLbl val="0"/>
      </c:catAx>
      <c:valAx>
        <c:axId val="3296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92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2656</c:v>
                </c:pt>
                <c:pt idx="5">
                  <c:v>2684</c:v>
                </c:pt>
                <c:pt idx="8">
                  <c:v>2909</c:v>
                </c:pt>
                <c:pt idx="11">
                  <c:v>3076</c:v>
                </c:pt>
                <c:pt idx="14">
                  <c:v>3097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706</c:v>
                </c:pt>
                <c:pt idx="3">
                  <c:v>641</c:v>
                </c:pt>
                <c:pt idx="6">
                  <c:v>485</c:v>
                </c:pt>
                <c:pt idx="9">
                  <c:v>616</c:v>
                </c:pt>
                <c:pt idx="12">
                  <c:v>425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430</c:v>
                </c:pt>
                <c:pt idx="3">
                  <c:v>437</c:v>
                </c:pt>
                <c:pt idx="6">
                  <c:v>430</c:v>
                </c:pt>
                <c:pt idx="9">
                  <c:v>438</c:v>
                </c:pt>
                <c:pt idx="12">
                  <c:v>445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2431</c:v>
                </c:pt>
                <c:pt idx="3">
                  <c:v>2405</c:v>
                </c:pt>
                <c:pt idx="6">
                  <c:v>2462</c:v>
                </c:pt>
                <c:pt idx="9">
                  <c:v>2380</c:v>
                </c:pt>
                <c:pt idx="12">
                  <c:v>2172</c:v>
                </c:pt>
              </c:numCache>
            </c:numRef>
          </c:val>
        </c:ser>
        <c:dLbls>
          <c:showLegendKey val="0"/>
          <c:showVal val="0"/>
          <c:showCatName val="0"/>
          <c:showSerName val="0"/>
          <c:showPercent val="0"/>
          <c:showBubbleSize val="0"/>
        </c:dLbls>
        <c:gapWidth val="100"/>
        <c:overlap val="100"/>
        <c:axId val="33535488"/>
        <c:axId val="33537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911</c:v>
                </c:pt>
                <c:pt idx="2">
                  <c:v>#N/A</c:v>
                </c:pt>
                <c:pt idx="3">
                  <c:v>#N/A</c:v>
                </c:pt>
                <c:pt idx="4">
                  <c:v>799</c:v>
                </c:pt>
                <c:pt idx="5">
                  <c:v>#N/A</c:v>
                </c:pt>
                <c:pt idx="6">
                  <c:v>#N/A</c:v>
                </c:pt>
                <c:pt idx="7">
                  <c:v>468</c:v>
                </c:pt>
                <c:pt idx="8">
                  <c:v>#N/A</c:v>
                </c:pt>
                <c:pt idx="9">
                  <c:v>#N/A</c:v>
                </c:pt>
                <c:pt idx="10">
                  <c:v>358</c:v>
                </c:pt>
                <c:pt idx="11">
                  <c:v>#N/A</c:v>
                </c:pt>
                <c:pt idx="12">
                  <c:v>#N/A</c:v>
                </c:pt>
                <c:pt idx="13">
                  <c:v>-55</c:v>
                </c:pt>
                <c:pt idx="14">
                  <c:v>#N/A</c:v>
                </c:pt>
              </c:numCache>
            </c:numRef>
          </c:val>
          <c:smooth val="0"/>
        </c:ser>
        <c:dLbls>
          <c:showLegendKey val="0"/>
          <c:showVal val="0"/>
          <c:showCatName val="0"/>
          <c:showSerName val="0"/>
          <c:showPercent val="0"/>
          <c:showBubbleSize val="0"/>
        </c:dLbls>
        <c:marker val="1"/>
        <c:smooth val="0"/>
        <c:axId val="33535488"/>
        <c:axId val="33537408"/>
      </c:lineChart>
      <c:catAx>
        <c:axId val="3353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537408"/>
        <c:crosses val="autoZero"/>
        <c:auto val="1"/>
        <c:lblAlgn val="ctr"/>
        <c:lblOffset val="100"/>
        <c:tickLblSkip val="1"/>
        <c:tickMarkSkip val="1"/>
        <c:noMultiLvlLbl val="0"/>
      </c:catAx>
      <c:valAx>
        <c:axId val="3353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3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25210</c:v>
                </c:pt>
                <c:pt idx="5">
                  <c:v>26496</c:v>
                </c:pt>
                <c:pt idx="8">
                  <c:v>28988</c:v>
                </c:pt>
                <c:pt idx="11">
                  <c:v>29561</c:v>
                </c:pt>
                <c:pt idx="14">
                  <c:v>29511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6937</c:v>
                </c:pt>
                <c:pt idx="5">
                  <c:v>6664</c:v>
                </c:pt>
                <c:pt idx="8">
                  <c:v>7076</c:v>
                </c:pt>
                <c:pt idx="11">
                  <c:v>7243</c:v>
                </c:pt>
                <c:pt idx="14">
                  <c:v>7549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4588</c:v>
                </c:pt>
                <c:pt idx="5">
                  <c:v>5025</c:v>
                </c:pt>
                <c:pt idx="8">
                  <c:v>5326</c:v>
                </c:pt>
                <c:pt idx="11">
                  <c:v>5537</c:v>
                </c:pt>
                <c:pt idx="14">
                  <c:v>6885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655</c:v>
                </c:pt>
                <c:pt idx="3">
                  <c:v>796</c:v>
                </c:pt>
                <c:pt idx="6">
                  <c:v>645</c:v>
                </c:pt>
                <c:pt idx="9">
                  <c:v>339</c:v>
                </c:pt>
                <c:pt idx="12">
                  <c:v>305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6906</c:v>
                </c:pt>
                <c:pt idx="3">
                  <c:v>6481</c:v>
                </c:pt>
                <c:pt idx="6">
                  <c:v>5756</c:v>
                </c:pt>
                <c:pt idx="9">
                  <c:v>5051</c:v>
                </c:pt>
                <c:pt idx="12">
                  <c:v>4688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3814</c:v>
                </c:pt>
                <c:pt idx="3">
                  <c:v>3914</c:v>
                </c:pt>
                <c:pt idx="6">
                  <c:v>7439</c:v>
                </c:pt>
                <c:pt idx="9">
                  <c:v>6222</c:v>
                </c:pt>
                <c:pt idx="12">
                  <c:v>4117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5924</c:v>
                </c:pt>
                <c:pt idx="3">
                  <c:v>5982</c:v>
                </c:pt>
                <c:pt idx="6">
                  <c:v>6042</c:v>
                </c:pt>
                <c:pt idx="9">
                  <c:v>6312</c:v>
                </c:pt>
                <c:pt idx="12">
                  <c:v>6384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23882</c:v>
                </c:pt>
                <c:pt idx="3">
                  <c:v>23641</c:v>
                </c:pt>
                <c:pt idx="6">
                  <c:v>23635</c:v>
                </c:pt>
                <c:pt idx="9">
                  <c:v>24605</c:v>
                </c:pt>
                <c:pt idx="12">
                  <c:v>24032</c:v>
                </c:pt>
              </c:numCache>
            </c:numRef>
          </c:val>
        </c:ser>
        <c:dLbls>
          <c:showLegendKey val="0"/>
          <c:showVal val="0"/>
          <c:showCatName val="0"/>
          <c:showSerName val="0"/>
          <c:showPercent val="0"/>
          <c:showBubbleSize val="0"/>
        </c:dLbls>
        <c:gapWidth val="100"/>
        <c:overlap val="100"/>
        <c:axId val="33459584"/>
        <c:axId val="33461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4447</c:v>
                </c:pt>
                <c:pt idx="2">
                  <c:v>#N/A</c:v>
                </c:pt>
                <c:pt idx="3">
                  <c:v>#N/A</c:v>
                </c:pt>
                <c:pt idx="4">
                  <c:v>2629</c:v>
                </c:pt>
                <c:pt idx="5">
                  <c:v>#N/A</c:v>
                </c:pt>
                <c:pt idx="6">
                  <c:v>#N/A</c:v>
                </c:pt>
                <c:pt idx="7">
                  <c:v>2127</c:v>
                </c:pt>
                <c:pt idx="8">
                  <c:v>#N/A</c:v>
                </c:pt>
                <c:pt idx="9">
                  <c:v>#N/A</c:v>
                </c:pt>
                <c:pt idx="10">
                  <c:v>188</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3459584"/>
        <c:axId val="33461760"/>
      </c:lineChart>
      <c:catAx>
        <c:axId val="3345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461760"/>
        <c:crosses val="autoZero"/>
        <c:auto val="1"/>
        <c:lblAlgn val="ctr"/>
        <c:lblOffset val="100"/>
        <c:tickLblSkip val="1"/>
        <c:tickMarkSkip val="1"/>
        <c:noMultiLvlLbl val="0"/>
      </c:catAx>
      <c:valAx>
        <c:axId val="3346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5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3742208"/>
        <c:axId val="33256960"/>
      </c:scatterChart>
      <c:valAx>
        <c:axId val="337422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56960"/>
        <c:crosses val="autoZero"/>
        <c:crossBetween val="midCat"/>
      </c:valAx>
      <c:valAx>
        <c:axId val="332569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742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4.8</c:v>
                </c:pt>
                <c:pt idx="1">
                  <c:v>4.4000000000000004</c:v>
                </c:pt>
                <c:pt idx="2">
                  <c:v>3.4</c:v>
                </c:pt>
                <c:pt idx="3">
                  <c:v>2.6</c:v>
                </c:pt>
                <c:pt idx="4">
                  <c:v>1.2</c:v>
                </c:pt>
              </c:numCache>
            </c:numRef>
          </c:xVal>
          <c:yVal>
            <c:numRef>
              <c:f>公会計指標分析・財政指標組合せ分析表!$K$73:$O$73</c:f>
              <c:numCache>
                <c:formatCode>#,##0.0;"▲ "#,##0.0</c:formatCode>
                <c:ptCount val="5"/>
                <c:pt idx="0">
                  <c:v>21.5</c:v>
                </c:pt>
                <c:pt idx="1">
                  <c:v>12.6</c:v>
                </c:pt>
                <c:pt idx="2">
                  <c:v>10.199999999999999</c:v>
                </c:pt>
                <c:pt idx="3">
                  <c:v>0.9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6.2</c:v>
                </c:pt>
              </c:numCache>
            </c:numRef>
          </c:xVal>
          <c:yVal>
            <c:numRef>
              <c:f>公会計指標分析・財政指標組合せ分析表!$K$77:$O$77</c:f>
              <c:numCache>
                <c:formatCode>#,##0.0;"▲ "#,##0.0</c:formatCode>
                <c:ptCount val="5"/>
                <c:pt idx="0">
                  <c:v>55.5</c:v>
                </c:pt>
                <c:pt idx="1">
                  <c:v>46.1</c:v>
                </c:pt>
                <c:pt idx="2">
                  <c:v>37.6</c:v>
                </c:pt>
                <c:pt idx="3">
                  <c:v>33.799999999999997</c:v>
                </c:pt>
                <c:pt idx="4">
                  <c:v>15.8</c:v>
                </c:pt>
              </c:numCache>
            </c:numRef>
          </c:yVal>
          <c:smooth val="0"/>
        </c:ser>
        <c:dLbls>
          <c:showLegendKey val="0"/>
          <c:showVal val="0"/>
          <c:showCatName val="0"/>
          <c:showSerName val="0"/>
          <c:showPercent val="0"/>
          <c:showBubbleSize val="0"/>
        </c:dLbls>
        <c:axId val="33368704"/>
        <c:axId val="33379072"/>
      </c:scatterChart>
      <c:valAx>
        <c:axId val="33368704"/>
        <c:scaling>
          <c:orientation val="minMax"/>
          <c:max val="9.9"/>
          <c:min val="2.200000000000000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379072"/>
        <c:crosses val="autoZero"/>
        <c:crossBetween val="midCat"/>
      </c:valAx>
      <c:valAx>
        <c:axId val="33379072"/>
        <c:scaling>
          <c:orientation val="minMax"/>
          <c:max val="6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368704"/>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市債残高の圧縮により、平成２７年度決算における実質公債費比率は、前年度の</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今後も計画的な市債の借入を図ることで、公債費負担の適正化に努める。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決算における将来負担比率は、退職手当負担見込額や公立陶生病院の企業債償還額の減に伴う組合負担等見込額の減額など将来負担すべき経費の削減のほか、基金の積み増し等による充当可能財源の増加により、前年度の</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％から皆減となり、算定されない状況となった。</a:t>
          </a:r>
        </a:p>
        <a:p>
          <a:r>
            <a:rPr kumimoji="1" lang="ja-JP" altLang="en-US" sz="1400">
              <a:latin typeface="ＭＳ ゴシック" pitchFamily="49" charset="-128"/>
              <a:ea typeface="ＭＳ ゴシック" pitchFamily="49" charset="-128"/>
            </a:rPr>
            <a:t>　今後においては、公立陶生病院の新棟建設や小中一貫校建設に係る起債による将来負担の増も予想されるが、引き続き計画的な借入により、将来世代の負担軽減を図る。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130,908
127,481
111.40
38,605,089
36,415,548
1,669,441
23,497,442
24,031,777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130,908
127,481
111.40
38,605,089
36,415,548
1,669,441
23,497,442
24,031,777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130,908
127,481
111.40
38,605,089
36,415,548
1,669,441
23,497,442
24,031,777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130,908
127,481
111.40
38,605,089
36,415,548
1,669,441
23,497,442
24,031,777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法人市民税収入や地方消費税交付金の増などにより基準財政収入額が増加したものの、保健衛生費や人口減少等特別対策事業費の増などにより基準財政需要額が増加したため、前年度</a:t>
          </a:r>
          <a:r>
            <a:rPr kumimoji="1" lang="en-US" altLang="ja-JP" sz="1300">
              <a:latin typeface="ＭＳ Ｐゴシック"/>
            </a:rPr>
            <a:t>0.84</a:t>
          </a:r>
          <a:r>
            <a:rPr kumimoji="1" lang="ja-JP" altLang="en-US" sz="1300">
              <a:latin typeface="ＭＳ Ｐゴシック"/>
            </a:rPr>
            <a:t>から</a:t>
          </a:r>
          <a:r>
            <a:rPr kumimoji="1" lang="en-US" altLang="ja-JP" sz="1300">
              <a:latin typeface="ＭＳ Ｐゴシック"/>
            </a:rPr>
            <a:t>0.85</a:t>
          </a:r>
          <a:r>
            <a:rPr kumimoji="1" lang="ja-JP" altLang="en-US" sz="1300">
              <a:latin typeface="ＭＳ Ｐゴシック"/>
            </a:rPr>
            <a:t>へと</a:t>
          </a:r>
          <a:r>
            <a:rPr kumimoji="1" lang="en-US" altLang="ja-JP" sz="1300">
              <a:latin typeface="ＭＳ Ｐゴシック"/>
            </a:rPr>
            <a:t>0.01</a:t>
          </a:r>
          <a:r>
            <a:rPr kumimoji="1" lang="ja-JP" altLang="en-US" sz="1300">
              <a:latin typeface="ＭＳ Ｐゴシック"/>
            </a:rPr>
            <a:t>ポイント増で、ほぼ横ばいの数値となっている。</a:t>
          </a:r>
        </a:p>
        <a:p>
          <a:r>
            <a:rPr kumimoji="1" lang="ja-JP" altLang="en-US" sz="1300">
              <a:latin typeface="ＭＳ Ｐゴシック"/>
            </a:rPr>
            <a:t>　今後も市税の大幅な増加は見込めない一方で、社会保障費の増加が見込まれることから、歳入の確保と歳出の抑制を図り、安定した財政基盤の確保に努める。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41728</xdr:rowOff>
    </xdr:from>
    <xdr:to>
      <xdr:col>7</xdr:col>
      <xdr:colOff>152400</xdr:colOff>
      <xdr:row>41</xdr:row>
      <xdr:rowOff>58965</xdr:rowOff>
    </xdr:to>
    <xdr:cxnSp macro="">
      <xdr:nvCxnSpPr>
        <xdr:cNvPr id="70" name="直線コネクタ 69"/>
        <xdr:cNvCxnSpPr/>
      </xdr:nvCxnSpPr>
      <xdr:spPr>
        <a:xfrm flipV="1">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49184</xdr:rowOff>
    </xdr:from>
    <xdr:ext cx="762000" cy="259045"/>
    <xdr:sp macro="" textlink="">
      <xdr:nvSpPr>
        <xdr:cNvPr id="71"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58965</xdr:rowOff>
    </xdr:to>
    <xdr:cxnSp macro="">
      <xdr:nvCxnSpPr>
        <xdr:cNvPr id="73" name="直線コネクタ 72"/>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41728</xdr:rowOff>
    </xdr:from>
    <xdr:to>
      <xdr:col>4</xdr:col>
      <xdr:colOff>482600</xdr:colOff>
      <xdr:row>41</xdr:row>
      <xdr:rowOff>58965</xdr:rowOff>
    </xdr:to>
    <xdr:cxnSp macro="">
      <xdr:nvCxnSpPr>
        <xdr:cNvPr id="76" name="直線コネクタ 75"/>
        <xdr:cNvCxnSpPr/>
      </xdr:nvCxnSpPr>
      <xdr:spPr>
        <a:xfrm>
          <a:off x="2336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161472</xdr:rowOff>
    </xdr:from>
    <xdr:to>
      <xdr:col>3</xdr:col>
      <xdr:colOff>279400</xdr:colOff>
      <xdr:row>41</xdr:row>
      <xdr:rowOff>41728</xdr:rowOff>
    </xdr:to>
    <xdr:cxnSp macro="">
      <xdr:nvCxnSpPr>
        <xdr:cNvPr id="79" name="直線コネクタ 78"/>
        <xdr:cNvCxnSpPr/>
      </xdr:nvCxnSpPr>
      <xdr:spPr>
        <a:xfrm>
          <a:off x="1447800" y="70194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162378</xdr:rowOff>
    </xdr:from>
    <xdr:to>
      <xdr:col>7</xdr:col>
      <xdr:colOff>203200</xdr:colOff>
      <xdr:row>41</xdr:row>
      <xdr:rowOff>92528</xdr:rowOff>
    </xdr:to>
    <xdr:sp macro="" textlink="">
      <xdr:nvSpPr>
        <xdr:cNvPr id="89" name="円/楕円 88"/>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7455</xdr:rowOff>
    </xdr:from>
    <xdr:ext cx="762000" cy="259045"/>
    <xdr:sp macro="" textlink="">
      <xdr:nvSpPr>
        <xdr:cNvPr id="90"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8165</xdr:rowOff>
    </xdr:from>
    <xdr:to>
      <xdr:col>6</xdr:col>
      <xdr:colOff>50800</xdr:colOff>
      <xdr:row>41</xdr:row>
      <xdr:rowOff>109765</xdr:rowOff>
    </xdr:to>
    <xdr:sp macro="" textlink="">
      <xdr:nvSpPr>
        <xdr:cNvPr id="91" name="円/楕円 90"/>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92" name="テキスト ボックス 91"/>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3" name="円/楕円 92"/>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4" name="テキスト ボックス 93"/>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162378</xdr:rowOff>
    </xdr:from>
    <xdr:to>
      <xdr:col>3</xdr:col>
      <xdr:colOff>330200</xdr:colOff>
      <xdr:row>41</xdr:row>
      <xdr:rowOff>92528</xdr:rowOff>
    </xdr:to>
    <xdr:sp macro="" textlink="">
      <xdr:nvSpPr>
        <xdr:cNvPr id="95" name="円/楕円 94"/>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96" name="テキスト ボックス 95"/>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110672</xdr:rowOff>
    </xdr:from>
    <xdr:to>
      <xdr:col>2</xdr:col>
      <xdr:colOff>127000</xdr:colOff>
      <xdr:row>41</xdr:row>
      <xdr:rowOff>40822</xdr:rowOff>
    </xdr:to>
    <xdr:sp macro="" textlink="">
      <xdr:nvSpPr>
        <xdr:cNvPr id="97" name="円/楕円 96"/>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50999</xdr:rowOff>
    </xdr:from>
    <xdr:ext cx="762000" cy="259045"/>
    <xdr:sp macro="" textlink="">
      <xdr:nvSpPr>
        <xdr:cNvPr id="98" name="テキスト ボックス 97"/>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人件費や物件費の経常経費充当一般財源は増加したものの、市税や地方消費税交付金等の経常一般財源が増加したことなどにより、前年度の</a:t>
          </a:r>
          <a:r>
            <a:rPr kumimoji="1" lang="en-US" altLang="ja-JP" sz="1300">
              <a:latin typeface="ＭＳ Ｐゴシック"/>
            </a:rPr>
            <a:t>84.4</a:t>
          </a:r>
          <a:r>
            <a:rPr kumimoji="1" lang="ja-JP" altLang="en-US" sz="1300">
              <a:latin typeface="ＭＳ Ｐゴシック"/>
            </a:rPr>
            <a:t>から</a:t>
          </a:r>
          <a:r>
            <a:rPr kumimoji="1" lang="en-US" altLang="ja-JP" sz="1300">
              <a:latin typeface="ＭＳ Ｐゴシック"/>
            </a:rPr>
            <a:t>81.9</a:t>
          </a:r>
          <a:r>
            <a:rPr kumimoji="1" lang="ja-JP" altLang="en-US" sz="1300">
              <a:latin typeface="ＭＳ Ｐゴシック"/>
            </a:rPr>
            <a:t>へと</a:t>
          </a:r>
          <a:r>
            <a:rPr kumimoji="1" lang="en-US" altLang="ja-JP" sz="1300">
              <a:latin typeface="ＭＳ Ｐゴシック"/>
            </a:rPr>
            <a:t>2.5</a:t>
          </a:r>
          <a:r>
            <a:rPr kumimoji="1" lang="ja-JP" altLang="en-US" sz="1300">
              <a:latin typeface="ＭＳ Ｐゴシック"/>
            </a:rPr>
            <a:t>ポイント改善している。</a:t>
          </a:r>
        </a:p>
        <a:p>
          <a:r>
            <a:rPr kumimoji="1" lang="ja-JP" altLang="en-US" sz="1300">
              <a:latin typeface="ＭＳ Ｐゴシック"/>
            </a:rPr>
            <a:t>　引き続き、事務事業の見直しなどによる経常経費の抑制や、収納率向上をはじめとする歳入の確保に努め、財政構造の弾力性向上を図る。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15494</xdr:rowOff>
    </xdr:from>
    <xdr:to>
      <xdr:col>7</xdr:col>
      <xdr:colOff>152400</xdr:colOff>
      <xdr:row>62</xdr:row>
      <xdr:rowOff>136144</xdr:rowOff>
    </xdr:to>
    <xdr:cxnSp macro="">
      <xdr:nvCxnSpPr>
        <xdr:cNvPr id="131" name="直線コネクタ 130"/>
        <xdr:cNvCxnSpPr/>
      </xdr:nvCxnSpPr>
      <xdr:spPr>
        <a:xfrm flipV="1">
          <a:off x="4114800" y="1064539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136144</xdr:rowOff>
    </xdr:from>
    <xdr:to>
      <xdr:col>6</xdr:col>
      <xdr:colOff>0</xdr:colOff>
      <xdr:row>63</xdr:row>
      <xdr:rowOff>32258</xdr:rowOff>
    </xdr:to>
    <xdr:cxnSp macro="">
      <xdr:nvCxnSpPr>
        <xdr:cNvPr id="134" name="直線コネクタ 133"/>
        <xdr:cNvCxnSpPr/>
      </xdr:nvCxnSpPr>
      <xdr:spPr>
        <a:xfrm flipV="1">
          <a:off x="3225800" y="1076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137685</xdr:rowOff>
    </xdr:from>
    <xdr:ext cx="736600" cy="259045"/>
    <xdr:sp macro="" textlink="">
      <xdr:nvSpPr>
        <xdr:cNvPr id="136" name="テキスト ボックス 135"/>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32258</xdr:rowOff>
    </xdr:from>
    <xdr:to>
      <xdr:col>4</xdr:col>
      <xdr:colOff>482600</xdr:colOff>
      <xdr:row>63</xdr:row>
      <xdr:rowOff>37084</xdr:rowOff>
    </xdr:to>
    <xdr:cxnSp macro="">
      <xdr:nvCxnSpPr>
        <xdr:cNvPr id="137" name="直線コネクタ 136"/>
        <xdr:cNvCxnSpPr/>
      </xdr:nvCxnSpPr>
      <xdr:spPr>
        <a:xfrm flipV="1">
          <a:off x="2336800" y="1083360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39" name="テキスト ボックス 138"/>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37084</xdr:rowOff>
    </xdr:from>
    <xdr:to>
      <xdr:col>3</xdr:col>
      <xdr:colOff>279400</xdr:colOff>
      <xdr:row>63</xdr:row>
      <xdr:rowOff>128778</xdr:rowOff>
    </xdr:to>
    <xdr:cxnSp macro="">
      <xdr:nvCxnSpPr>
        <xdr:cNvPr id="140" name="直線コネクタ 139"/>
        <xdr:cNvCxnSpPr/>
      </xdr:nvCxnSpPr>
      <xdr:spPr>
        <a:xfrm flipV="1">
          <a:off x="1447800" y="1083843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42" name="テキスト ボックス 141"/>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94251</xdr:rowOff>
    </xdr:from>
    <xdr:ext cx="762000" cy="259045"/>
    <xdr:sp macro="" textlink="">
      <xdr:nvSpPr>
        <xdr:cNvPr id="144" name="テキスト ボックス 143"/>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136144</xdr:rowOff>
    </xdr:from>
    <xdr:to>
      <xdr:col>7</xdr:col>
      <xdr:colOff>203200</xdr:colOff>
      <xdr:row>62</xdr:row>
      <xdr:rowOff>66294</xdr:rowOff>
    </xdr:to>
    <xdr:sp macro="" textlink="">
      <xdr:nvSpPr>
        <xdr:cNvPr id="150" name="円/楕円 149"/>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152671</xdr:rowOff>
    </xdr:from>
    <xdr:ext cx="762000" cy="259045"/>
    <xdr:sp macro="" textlink="">
      <xdr:nvSpPr>
        <xdr:cNvPr id="151" name="財政構造の弾力性該当値テキスト"/>
        <xdr:cNvSpPr txBox="1"/>
      </xdr:nvSpPr>
      <xdr:spPr>
        <a:xfrm>
          <a:off x="50419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85344</xdr:rowOff>
    </xdr:from>
    <xdr:to>
      <xdr:col>6</xdr:col>
      <xdr:colOff>50800</xdr:colOff>
      <xdr:row>63</xdr:row>
      <xdr:rowOff>15494</xdr:rowOff>
    </xdr:to>
    <xdr:sp macro="" textlink="">
      <xdr:nvSpPr>
        <xdr:cNvPr id="152" name="円/楕円 151"/>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53" name="テキスト ボックス 152"/>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152908</xdr:rowOff>
    </xdr:from>
    <xdr:to>
      <xdr:col>4</xdr:col>
      <xdr:colOff>533400</xdr:colOff>
      <xdr:row>63</xdr:row>
      <xdr:rowOff>83058</xdr:rowOff>
    </xdr:to>
    <xdr:sp macro="" textlink="">
      <xdr:nvSpPr>
        <xdr:cNvPr id="154" name="円/楕円 153"/>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93235</xdr:rowOff>
    </xdr:from>
    <xdr:ext cx="762000" cy="259045"/>
    <xdr:sp macro="" textlink="">
      <xdr:nvSpPr>
        <xdr:cNvPr id="155" name="テキスト ボックス 154"/>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157734</xdr:rowOff>
    </xdr:from>
    <xdr:to>
      <xdr:col>3</xdr:col>
      <xdr:colOff>330200</xdr:colOff>
      <xdr:row>63</xdr:row>
      <xdr:rowOff>87884</xdr:rowOff>
    </xdr:to>
    <xdr:sp macro="" textlink="">
      <xdr:nvSpPr>
        <xdr:cNvPr id="156" name="円/楕円 155"/>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57" name="テキスト ボックス 156"/>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77978</xdr:rowOff>
    </xdr:from>
    <xdr:to>
      <xdr:col>2</xdr:col>
      <xdr:colOff>127000</xdr:colOff>
      <xdr:row>64</xdr:row>
      <xdr:rowOff>8128</xdr:rowOff>
    </xdr:to>
    <xdr:sp macro="" textlink="">
      <xdr:nvSpPr>
        <xdr:cNvPr id="158" name="円/楕円 157"/>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18305</xdr:rowOff>
    </xdr:from>
    <xdr:ext cx="762000" cy="259045"/>
    <xdr:sp macro="" textlink="">
      <xdr:nvSpPr>
        <xdr:cNvPr id="159" name="テキスト ボックス 158"/>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等に伴う人件費の減額があったものの、社会保障・税番号制度対応のシステム改修や民間保育所の管理運営に係る委託料の増額、庁舎や道路・橋りょうの維持補修費の増額などにより、前年度に比べ、人口１人当たりの人件費・物件費等決算額は</a:t>
          </a:r>
          <a:r>
            <a:rPr kumimoji="1" lang="en-US" altLang="ja-JP" sz="1300">
              <a:latin typeface="ＭＳ Ｐゴシック"/>
            </a:rPr>
            <a:t>2,132</a:t>
          </a:r>
          <a:r>
            <a:rPr kumimoji="1" lang="ja-JP" altLang="en-US" sz="1300">
              <a:latin typeface="ＭＳ Ｐゴシック"/>
            </a:rPr>
            <a:t>円の増額となっている。</a:t>
          </a:r>
        </a:p>
        <a:p>
          <a:r>
            <a:rPr kumimoji="1" lang="ja-JP" altLang="en-US" sz="1300">
              <a:latin typeface="ＭＳ Ｐゴシック"/>
            </a:rPr>
            <a:t>　 今後も、職員給与の適正化を図るとともに、事務事業の見直しなどによる経費削減に努める。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31079</xdr:rowOff>
    </xdr:from>
    <xdr:to>
      <xdr:col>7</xdr:col>
      <xdr:colOff>152400</xdr:colOff>
      <xdr:row>83</xdr:row>
      <xdr:rowOff>73951</xdr:rowOff>
    </xdr:to>
    <xdr:cxnSp macro="">
      <xdr:nvCxnSpPr>
        <xdr:cNvPr id="194" name="直線コネクタ 193"/>
        <xdr:cNvCxnSpPr/>
      </xdr:nvCxnSpPr>
      <xdr:spPr>
        <a:xfrm>
          <a:off x="4114800" y="14261429"/>
          <a:ext cx="838200" cy="4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134284</xdr:rowOff>
    </xdr:from>
    <xdr:ext cx="762000" cy="259045"/>
    <xdr:sp macro="" textlink="">
      <xdr:nvSpPr>
        <xdr:cNvPr id="195" name="人件費・物件費等の状況平均値テキスト"/>
        <xdr:cNvSpPr txBox="1"/>
      </xdr:nvSpPr>
      <xdr:spPr>
        <a:xfrm>
          <a:off x="5041900" y="14707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164505</xdr:rowOff>
    </xdr:from>
    <xdr:to>
      <xdr:col>6</xdr:col>
      <xdr:colOff>0</xdr:colOff>
      <xdr:row>83</xdr:row>
      <xdr:rowOff>31079</xdr:rowOff>
    </xdr:to>
    <xdr:cxnSp macro="">
      <xdr:nvCxnSpPr>
        <xdr:cNvPr id="197" name="直線コネクタ 196"/>
        <xdr:cNvCxnSpPr/>
      </xdr:nvCxnSpPr>
      <xdr:spPr>
        <a:xfrm>
          <a:off x="3225800" y="14223405"/>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9" name="テキスト ボックス 198"/>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164505</xdr:rowOff>
    </xdr:from>
    <xdr:to>
      <xdr:col>4</xdr:col>
      <xdr:colOff>482600</xdr:colOff>
      <xdr:row>83</xdr:row>
      <xdr:rowOff>19496</xdr:rowOff>
    </xdr:to>
    <xdr:cxnSp macro="">
      <xdr:nvCxnSpPr>
        <xdr:cNvPr id="200" name="直線コネクタ 199"/>
        <xdr:cNvCxnSpPr/>
      </xdr:nvCxnSpPr>
      <xdr:spPr>
        <a:xfrm flipV="1">
          <a:off x="2336800" y="14223405"/>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2" name="テキスト ボックス 201"/>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19496</xdr:rowOff>
    </xdr:from>
    <xdr:to>
      <xdr:col>3</xdr:col>
      <xdr:colOff>279400</xdr:colOff>
      <xdr:row>83</xdr:row>
      <xdr:rowOff>137754</xdr:rowOff>
    </xdr:to>
    <xdr:cxnSp macro="">
      <xdr:nvCxnSpPr>
        <xdr:cNvPr id="203" name="直線コネクタ 202"/>
        <xdr:cNvCxnSpPr/>
      </xdr:nvCxnSpPr>
      <xdr:spPr>
        <a:xfrm flipV="1">
          <a:off x="1447800" y="14249846"/>
          <a:ext cx="889000" cy="1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5" name="テキスト ボックス 204"/>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7" name="テキスト ボックス 206"/>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23151</xdr:rowOff>
    </xdr:from>
    <xdr:to>
      <xdr:col>7</xdr:col>
      <xdr:colOff>203200</xdr:colOff>
      <xdr:row>83</xdr:row>
      <xdr:rowOff>124751</xdr:rowOff>
    </xdr:to>
    <xdr:sp macro="" textlink="">
      <xdr:nvSpPr>
        <xdr:cNvPr id="213" name="円/楕円 212"/>
        <xdr:cNvSpPr/>
      </xdr:nvSpPr>
      <xdr:spPr>
        <a:xfrm>
          <a:off x="4902200" y="142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39678</xdr:rowOff>
    </xdr:from>
    <xdr:ext cx="762000" cy="259045"/>
    <xdr:sp macro="" textlink="">
      <xdr:nvSpPr>
        <xdr:cNvPr id="214" name="人件費・物件費等の状況該当値テキスト"/>
        <xdr:cNvSpPr txBox="1"/>
      </xdr:nvSpPr>
      <xdr:spPr>
        <a:xfrm>
          <a:off x="5041900" y="1409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85,046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151729</xdr:rowOff>
    </xdr:from>
    <xdr:to>
      <xdr:col>6</xdr:col>
      <xdr:colOff>50800</xdr:colOff>
      <xdr:row>83</xdr:row>
      <xdr:rowOff>81879</xdr:rowOff>
    </xdr:to>
    <xdr:sp macro="" textlink="">
      <xdr:nvSpPr>
        <xdr:cNvPr id="215" name="円/楕円 214"/>
        <xdr:cNvSpPr/>
      </xdr:nvSpPr>
      <xdr:spPr>
        <a:xfrm>
          <a:off x="4064000" y="142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92056</xdr:rowOff>
    </xdr:from>
    <xdr:ext cx="736600" cy="259045"/>
    <xdr:sp macro="" textlink="">
      <xdr:nvSpPr>
        <xdr:cNvPr id="216" name="テキスト ボックス 215"/>
        <xdr:cNvSpPr txBox="1"/>
      </xdr:nvSpPr>
      <xdr:spPr>
        <a:xfrm>
          <a:off x="3733800" y="13979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82,914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113705</xdr:rowOff>
    </xdr:from>
    <xdr:to>
      <xdr:col>4</xdr:col>
      <xdr:colOff>533400</xdr:colOff>
      <xdr:row>83</xdr:row>
      <xdr:rowOff>43855</xdr:rowOff>
    </xdr:to>
    <xdr:sp macro="" textlink="">
      <xdr:nvSpPr>
        <xdr:cNvPr id="217" name="円/楕円 216"/>
        <xdr:cNvSpPr/>
      </xdr:nvSpPr>
      <xdr:spPr>
        <a:xfrm>
          <a:off x="3175000" y="141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54032</xdr:rowOff>
    </xdr:from>
    <xdr:ext cx="762000" cy="259045"/>
    <xdr:sp macro="" textlink="">
      <xdr:nvSpPr>
        <xdr:cNvPr id="218" name="テキスト ボックス 217"/>
        <xdr:cNvSpPr txBox="1"/>
      </xdr:nvSpPr>
      <xdr:spPr>
        <a:xfrm>
          <a:off x="2844800" y="1394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81,023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140146</xdr:rowOff>
    </xdr:from>
    <xdr:to>
      <xdr:col>3</xdr:col>
      <xdr:colOff>330200</xdr:colOff>
      <xdr:row>83</xdr:row>
      <xdr:rowOff>70296</xdr:rowOff>
    </xdr:to>
    <xdr:sp macro="" textlink="">
      <xdr:nvSpPr>
        <xdr:cNvPr id="219" name="円/楕円 218"/>
        <xdr:cNvSpPr/>
      </xdr:nvSpPr>
      <xdr:spPr>
        <a:xfrm>
          <a:off x="2286000" y="141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80473</xdr:rowOff>
    </xdr:from>
    <xdr:ext cx="762000" cy="259045"/>
    <xdr:sp macro="" textlink="">
      <xdr:nvSpPr>
        <xdr:cNvPr id="220" name="テキスト ボックス 219"/>
        <xdr:cNvSpPr txBox="1"/>
      </xdr:nvSpPr>
      <xdr:spPr>
        <a:xfrm>
          <a:off x="1955800" y="1396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82,338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86954</xdr:rowOff>
    </xdr:from>
    <xdr:to>
      <xdr:col>2</xdr:col>
      <xdr:colOff>127000</xdr:colOff>
      <xdr:row>84</xdr:row>
      <xdr:rowOff>17104</xdr:rowOff>
    </xdr:to>
    <xdr:sp macro="" textlink="">
      <xdr:nvSpPr>
        <xdr:cNvPr id="221" name="円/楕円 220"/>
        <xdr:cNvSpPr/>
      </xdr:nvSpPr>
      <xdr:spPr>
        <a:xfrm>
          <a:off x="1397000" y="143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27281</xdr:rowOff>
    </xdr:from>
    <xdr:ext cx="762000" cy="259045"/>
    <xdr:sp macro="" textlink="">
      <xdr:nvSpPr>
        <xdr:cNvPr id="222" name="テキスト ボックス 221"/>
        <xdr:cNvSpPr txBox="1"/>
      </xdr:nvSpPr>
      <xdr:spPr>
        <a:xfrm>
          <a:off x="1066800" y="1408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月昇給について、経験年数階層のうち、一部において人数が大きく変動したこと等により、国家公務員の水準より上昇する結果となっている。</a:t>
          </a:r>
        </a:p>
        <a:p>
          <a:r>
            <a:rPr kumimoji="1" lang="ja-JP" altLang="en-US" sz="1300">
              <a:latin typeface="ＭＳ Ｐゴシック"/>
            </a:rPr>
            <a:t>　今後も、年齢構成の平準化や給与体系の見直し等を継続し、給与水準の適正化に努める。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85</xdr:row>
      <xdr:rowOff>71966</xdr:rowOff>
    </xdr:to>
    <xdr:cxnSp macro="">
      <xdr:nvCxnSpPr>
        <xdr:cNvPr id="251" name="直線コネクタ 250"/>
        <xdr:cNvCxnSpPr/>
      </xdr:nvCxnSpPr>
      <xdr:spPr>
        <a:xfrm flipV="1">
          <a:off x="17018000" y="13867695"/>
          <a:ext cx="0" cy="77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44043</xdr:rowOff>
    </xdr:from>
    <xdr:ext cx="762000" cy="259045"/>
    <xdr:sp macro="" textlink="">
      <xdr:nvSpPr>
        <xdr:cNvPr id="252" name="給与水準   （国との比較）最小値テキスト"/>
        <xdr:cNvSpPr txBox="1"/>
      </xdr:nvSpPr>
      <xdr:spPr>
        <a:xfrm>
          <a:off x="17106900" y="146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71966</xdr:rowOff>
    </xdr:from>
    <xdr:to>
      <xdr:col>24</xdr:col>
      <xdr:colOff>647700</xdr:colOff>
      <xdr:row>85</xdr:row>
      <xdr:rowOff>71966</xdr:rowOff>
    </xdr:to>
    <xdr:cxnSp macro="">
      <xdr:nvCxnSpPr>
        <xdr:cNvPr id="253" name="直線コネクタ 252"/>
        <xdr:cNvCxnSpPr/>
      </xdr:nvCxnSpPr>
      <xdr:spPr>
        <a:xfrm>
          <a:off x="16929100" y="1464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4"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5" name="直線コネクタ 254"/>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55739</xdr:rowOff>
    </xdr:to>
    <xdr:cxnSp macro="">
      <xdr:nvCxnSpPr>
        <xdr:cNvPr id="256" name="直線コネクタ 255"/>
        <xdr:cNvCxnSpPr/>
      </xdr:nvCxnSpPr>
      <xdr:spPr>
        <a:xfrm>
          <a:off x="16179800" y="1440391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45455</xdr:rowOff>
    </xdr:from>
    <xdr:ext cx="762000" cy="259045"/>
    <xdr:sp macro="" textlink="">
      <xdr:nvSpPr>
        <xdr:cNvPr id="257" name="給与水準   （国との比較）平均値テキスト"/>
        <xdr:cNvSpPr txBox="1"/>
      </xdr:nvSpPr>
      <xdr:spPr>
        <a:xfrm>
          <a:off x="17106900" y="14104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8" name="フローチャート : 判断 257"/>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106539</xdr:rowOff>
    </xdr:from>
    <xdr:to>
      <xdr:col>23</xdr:col>
      <xdr:colOff>406400</xdr:colOff>
      <xdr:row>84</xdr:row>
      <xdr:rowOff>2116</xdr:rowOff>
    </xdr:to>
    <xdr:cxnSp macro="">
      <xdr:nvCxnSpPr>
        <xdr:cNvPr id="259" name="直線コネクタ 258"/>
        <xdr:cNvCxnSpPr/>
      </xdr:nvCxnSpPr>
      <xdr:spPr>
        <a:xfrm>
          <a:off x="15290800" y="143368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119945</xdr:rowOff>
    </xdr:from>
    <xdr:to>
      <xdr:col>23</xdr:col>
      <xdr:colOff>457200</xdr:colOff>
      <xdr:row>83</xdr:row>
      <xdr:rowOff>50095</xdr:rowOff>
    </xdr:to>
    <xdr:sp macro="" textlink="">
      <xdr:nvSpPr>
        <xdr:cNvPr id="260" name="フローチャート : 判断 259"/>
        <xdr:cNvSpPr/>
      </xdr:nvSpPr>
      <xdr:spPr>
        <a:xfrm>
          <a:off x="16129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60272</xdr:rowOff>
    </xdr:from>
    <xdr:ext cx="736600" cy="259045"/>
    <xdr:sp macro="" textlink="">
      <xdr:nvSpPr>
        <xdr:cNvPr id="261" name="テキスト ボックス 260"/>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106539</xdr:rowOff>
    </xdr:from>
    <xdr:to>
      <xdr:col>22</xdr:col>
      <xdr:colOff>203200</xdr:colOff>
      <xdr:row>89</xdr:row>
      <xdr:rowOff>136878</xdr:rowOff>
    </xdr:to>
    <xdr:cxnSp macro="">
      <xdr:nvCxnSpPr>
        <xdr:cNvPr id="262" name="直線コネクタ 261"/>
        <xdr:cNvCxnSpPr/>
      </xdr:nvCxnSpPr>
      <xdr:spPr>
        <a:xfrm flipV="1">
          <a:off x="14401800" y="14336889"/>
          <a:ext cx="889000" cy="10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63" name="フローチャート : 判断 262"/>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64" name="テキスト ボックス 263"/>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136878</xdr:rowOff>
    </xdr:from>
    <xdr:to>
      <xdr:col>21</xdr:col>
      <xdr:colOff>0</xdr:colOff>
      <xdr:row>89</xdr:row>
      <xdr:rowOff>150284</xdr:rowOff>
    </xdr:to>
    <xdr:cxnSp macro="">
      <xdr:nvCxnSpPr>
        <xdr:cNvPr id="265" name="直線コネクタ 264"/>
        <xdr:cNvCxnSpPr/>
      </xdr:nvCxnSpPr>
      <xdr:spPr>
        <a:xfrm flipV="1">
          <a:off x="13512800" y="153959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150284</xdr:rowOff>
    </xdr:from>
    <xdr:to>
      <xdr:col>21</xdr:col>
      <xdr:colOff>50800</xdr:colOff>
      <xdr:row>89</xdr:row>
      <xdr:rowOff>80434</xdr:rowOff>
    </xdr:to>
    <xdr:sp macro="" textlink="">
      <xdr:nvSpPr>
        <xdr:cNvPr id="266" name="フローチャート : 判断 265"/>
        <xdr:cNvSpPr/>
      </xdr:nvSpPr>
      <xdr:spPr>
        <a:xfrm>
          <a:off x="14351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90611</xdr:rowOff>
    </xdr:from>
    <xdr:ext cx="762000" cy="259045"/>
    <xdr:sp macro="" textlink="">
      <xdr:nvSpPr>
        <xdr:cNvPr id="267" name="テキスト ボックス 266"/>
        <xdr:cNvSpPr txBox="1"/>
      </xdr:nvSpPr>
      <xdr:spPr>
        <a:xfrm>
          <a:off x="14020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8" name="フローチャート : 判断 267"/>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69" name="テキスト ボックス 268"/>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75" name="円/楕円 274"/>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148466</xdr:rowOff>
    </xdr:from>
    <xdr:ext cx="762000" cy="259045"/>
    <xdr:sp macro="" textlink="">
      <xdr:nvSpPr>
        <xdr:cNvPr id="276" name="給与水準   （国との比較）該当値テキスト"/>
        <xdr:cNvSpPr txBox="1"/>
      </xdr:nvSpPr>
      <xdr:spPr>
        <a:xfrm>
          <a:off x="17106900" y="1437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7" name="円/楕円 276"/>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37693</xdr:rowOff>
    </xdr:from>
    <xdr:ext cx="736600" cy="259045"/>
    <xdr:sp macro="" textlink="">
      <xdr:nvSpPr>
        <xdr:cNvPr id="278" name="テキスト ボックス 277"/>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55739</xdr:rowOff>
    </xdr:from>
    <xdr:to>
      <xdr:col>22</xdr:col>
      <xdr:colOff>254000</xdr:colOff>
      <xdr:row>83</xdr:row>
      <xdr:rowOff>157339</xdr:rowOff>
    </xdr:to>
    <xdr:sp macro="" textlink="">
      <xdr:nvSpPr>
        <xdr:cNvPr id="279" name="円/楕円 278"/>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80" name="テキスト ボックス 279"/>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86078</xdr:rowOff>
    </xdr:from>
    <xdr:to>
      <xdr:col>21</xdr:col>
      <xdr:colOff>50800</xdr:colOff>
      <xdr:row>90</xdr:row>
      <xdr:rowOff>16228</xdr:rowOff>
    </xdr:to>
    <xdr:sp macro="" textlink="">
      <xdr:nvSpPr>
        <xdr:cNvPr id="281" name="円/楕円 280"/>
        <xdr:cNvSpPr/>
      </xdr:nvSpPr>
      <xdr:spPr>
        <a:xfrm>
          <a:off x="14351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1005</xdr:rowOff>
    </xdr:from>
    <xdr:ext cx="762000" cy="259045"/>
    <xdr:sp macro="" textlink="">
      <xdr:nvSpPr>
        <xdr:cNvPr id="282" name="テキスト ボックス 281"/>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3" name="円/楕円 282"/>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4" name="テキスト ボックス 283"/>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職員数は平成</a:t>
          </a:r>
          <a:r>
            <a:rPr kumimoji="1" lang="en-US" altLang="ja-JP" sz="1300">
              <a:latin typeface="ＭＳ Ｐゴシック"/>
            </a:rPr>
            <a:t>10</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a:t>
          </a:r>
          <a:r>
            <a:rPr kumimoji="1" lang="en-US" altLang="ja-JP" sz="1300">
              <a:latin typeface="ＭＳ Ｐゴシック"/>
            </a:rPr>
            <a:t>1,052</a:t>
          </a:r>
          <a:r>
            <a:rPr kumimoji="1" lang="ja-JP" altLang="en-US" sz="1300">
              <a:latin typeface="ＭＳ Ｐゴシック"/>
            </a:rPr>
            <a:t>人をピークに年々減少し、平成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a:t>
          </a:r>
          <a:r>
            <a:rPr kumimoji="1" lang="en-US" altLang="ja-JP" sz="1300">
              <a:latin typeface="ＭＳ Ｐゴシック"/>
            </a:rPr>
            <a:t>626</a:t>
          </a:r>
          <a:r>
            <a:rPr kumimoji="1" lang="ja-JP" altLang="en-US" sz="1300">
              <a:latin typeface="ＭＳ Ｐゴシック"/>
            </a:rPr>
            <a:t>人から平成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日現在では</a:t>
          </a:r>
          <a:r>
            <a:rPr kumimoji="1" lang="en-US" altLang="ja-JP" sz="1300">
              <a:latin typeface="ＭＳ Ｐゴシック"/>
            </a:rPr>
            <a:t>632</a:t>
          </a:r>
          <a:r>
            <a:rPr kumimoji="1" lang="ja-JP" altLang="en-US" sz="1300">
              <a:latin typeface="ＭＳ Ｐゴシック"/>
            </a:rPr>
            <a:t>人へ増員したものの、人口千人当たりの職員数においても引き続き類似団体内では低い水準となっている。</a:t>
          </a:r>
        </a:p>
        <a:p>
          <a:r>
            <a:rPr kumimoji="1" lang="ja-JP" altLang="en-US" sz="1300">
              <a:latin typeface="ＭＳ Ｐゴシック"/>
            </a:rPr>
            <a:t>　今後も行政サービスの適切な提供を確保しながら、事務事業の見直し等を継続し、適正な定員管理に努める。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6" name="直線コネクタ 315"/>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7"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8" name="直線コネクタ 317"/>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79647</xdr:rowOff>
    </xdr:from>
    <xdr:to>
      <xdr:col>24</xdr:col>
      <xdr:colOff>558800</xdr:colOff>
      <xdr:row>59</xdr:row>
      <xdr:rowOff>103777</xdr:rowOff>
    </xdr:to>
    <xdr:cxnSp macro="">
      <xdr:nvCxnSpPr>
        <xdr:cNvPr id="321" name="直線コネクタ 320"/>
        <xdr:cNvCxnSpPr/>
      </xdr:nvCxnSpPr>
      <xdr:spPr>
        <a:xfrm>
          <a:off x="16179800" y="1019519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2"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3" name="フローチャート : 判断 322"/>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79647</xdr:rowOff>
    </xdr:from>
    <xdr:to>
      <xdr:col>23</xdr:col>
      <xdr:colOff>406400</xdr:colOff>
      <xdr:row>59</xdr:row>
      <xdr:rowOff>93435</xdr:rowOff>
    </xdr:to>
    <xdr:cxnSp macro="">
      <xdr:nvCxnSpPr>
        <xdr:cNvPr id="324" name="直線コネクタ 323"/>
        <xdr:cNvCxnSpPr/>
      </xdr:nvCxnSpPr>
      <xdr:spPr>
        <a:xfrm flipV="1">
          <a:off x="15290800" y="1019519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5" name="フローチャート : 判断 324"/>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159311</xdr:rowOff>
    </xdr:from>
    <xdr:ext cx="736600" cy="259045"/>
    <xdr:sp macro="" textlink="">
      <xdr:nvSpPr>
        <xdr:cNvPr id="326" name="テキスト ボックス 325"/>
        <xdr:cNvSpPr txBox="1"/>
      </xdr:nvSpPr>
      <xdr:spPr>
        <a:xfrm>
          <a:off x="15798800" y="1078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93435</xdr:rowOff>
    </xdr:from>
    <xdr:to>
      <xdr:col>22</xdr:col>
      <xdr:colOff>203200</xdr:colOff>
      <xdr:row>59</xdr:row>
      <xdr:rowOff>145143</xdr:rowOff>
    </xdr:to>
    <xdr:cxnSp macro="">
      <xdr:nvCxnSpPr>
        <xdr:cNvPr id="327" name="直線コネクタ 326"/>
        <xdr:cNvCxnSpPr/>
      </xdr:nvCxnSpPr>
      <xdr:spPr>
        <a:xfrm flipV="1">
          <a:off x="14401800" y="102089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28" name="フローチャート : 判断 327"/>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166205</xdr:rowOff>
    </xdr:from>
    <xdr:ext cx="762000" cy="259045"/>
    <xdr:sp macro="" textlink="">
      <xdr:nvSpPr>
        <xdr:cNvPr id="329" name="テキスト ボックス 328"/>
        <xdr:cNvSpPr txBox="1"/>
      </xdr:nvSpPr>
      <xdr:spPr>
        <a:xfrm>
          <a:off x="14909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145143</xdr:rowOff>
    </xdr:from>
    <xdr:to>
      <xdr:col>21</xdr:col>
      <xdr:colOff>0</xdr:colOff>
      <xdr:row>60</xdr:row>
      <xdr:rowOff>39188</xdr:rowOff>
    </xdr:to>
    <xdr:cxnSp macro="">
      <xdr:nvCxnSpPr>
        <xdr:cNvPr id="330" name="直線コネクタ 329"/>
        <xdr:cNvCxnSpPr/>
      </xdr:nvCxnSpPr>
      <xdr:spPr>
        <a:xfrm flipV="1">
          <a:off x="13512800" y="10260693"/>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1" name="フローチャート : 判断 330"/>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32" name="テキスト ボックス 331"/>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3" name="フローチャート : 判断 332"/>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80934</xdr:rowOff>
    </xdr:from>
    <xdr:ext cx="762000" cy="259045"/>
    <xdr:sp macro="" textlink="">
      <xdr:nvSpPr>
        <xdr:cNvPr id="334" name="テキスト ボックス 333"/>
        <xdr:cNvSpPr txBox="1"/>
      </xdr:nvSpPr>
      <xdr:spPr>
        <a:xfrm>
          <a:off x="13131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52977</xdr:rowOff>
    </xdr:from>
    <xdr:to>
      <xdr:col>24</xdr:col>
      <xdr:colOff>609600</xdr:colOff>
      <xdr:row>59</xdr:row>
      <xdr:rowOff>154577</xdr:rowOff>
    </xdr:to>
    <xdr:sp macro="" textlink="">
      <xdr:nvSpPr>
        <xdr:cNvPr id="340" name="円/楕円 339"/>
        <xdr:cNvSpPr/>
      </xdr:nvSpPr>
      <xdr:spPr>
        <a:xfrm>
          <a:off x="169672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69504</xdr:rowOff>
    </xdr:from>
    <xdr:ext cx="762000" cy="259045"/>
    <xdr:sp macro="" textlink="">
      <xdr:nvSpPr>
        <xdr:cNvPr id="341" name="定員管理の状況該当値テキスト"/>
        <xdr:cNvSpPr txBox="1"/>
      </xdr:nvSpPr>
      <xdr:spPr>
        <a:xfrm>
          <a:off x="17106900" y="1001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28847</xdr:rowOff>
    </xdr:from>
    <xdr:to>
      <xdr:col>23</xdr:col>
      <xdr:colOff>457200</xdr:colOff>
      <xdr:row>59</xdr:row>
      <xdr:rowOff>130447</xdr:rowOff>
    </xdr:to>
    <xdr:sp macro="" textlink="">
      <xdr:nvSpPr>
        <xdr:cNvPr id="342" name="円/楕円 341"/>
        <xdr:cNvSpPr/>
      </xdr:nvSpPr>
      <xdr:spPr>
        <a:xfrm>
          <a:off x="16129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140624</xdr:rowOff>
    </xdr:from>
    <xdr:ext cx="736600" cy="259045"/>
    <xdr:sp macro="" textlink="">
      <xdr:nvSpPr>
        <xdr:cNvPr id="343" name="テキスト ボックス 342"/>
        <xdr:cNvSpPr txBox="1"/>
      </xdr:nvSpPr>
      <xdr:spPr>
        <a:xfrm>
          <a:off x="15798800" y="991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42635</xdr:rowOff>
    </xdr:from>
    <xdr:to>
      <xdr:col>22</xdr:col>
      <xdr:colOff>254000</xdr:colOff>
      <xdr:row>59</xdr:row>
      <xdr:rowOff>144235</xdr:rowOff>
    </xdr:to>
    <xdr:sp macro="" textlink="">
      <xdr:nvSpPr>
        <xdr:cNvPr id="344" name="円/楕円 343"/>
        <xdr:cNvSpPr/>
      </xdr:nvSpPr>
      <xdr:spPr>
        <a:xfrm>
          <a:off x="15240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154412</xdr:rowOff>
    </xdr:from>
    <xdr:ext cx="762000" cy="259045"/>
    <xdr:sp macro="" textlink="">
      <xdr:nvSpPr>
        <xdr:cNvPr id="345" name="テキスト ボックス 344"/>
        <xdr:cNvSpPr txBox="1"/>
      </xdr:nvSpPr>
      <xdr:spPr>
        <a:xfrm>
          <a:off x="1490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94343</xdr:rowOff>
    </xdr:from>
    <xdr:to>
      <xdr:col>21</xdr:col>
      <xdr:colOff>50800</xdr:colOff>
      <xdr:row>60</xdr:row>
      <xdr:rowOff>24493</xdr:rowOff>
    </xdr:to>
    <xdr:sp macro="" textlink="">
      <xdr:nvSpPr>
        <xdr:cNvPr id="346" name="円/楕円 345"/>
        <xdr:cNvSpPr/>
      </xdr:nvSpPr>
      <xdr:spPr>
        <a:xfrm>
          <a:off x="14351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34670</xdr:rowOff>
    </xdr:from>
    <xdr:ext cx="762000" cy="259045"/>
    <xdr:sp macro="" textlink="">
      <xdr:nvSpPr>
        <xdr:cNvPr id="347" name="テキスト ボックス 346"/>
        <xdr:cNvSpPr txBox="1"/>
      </xdr:nvSpPr>
      <xdr:spPr>
        <a:xfrm>
          <a:off x="14020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159838</xdr:rowOff>
    </xdr:from>
    <xdr:to>
      <xdr:col>19</xdr:col>
      <xdr:colOff>533400</xdr:colOff>
      <xdr:row>60</xdr:row>
      <xdr:rowOff>89988</xdr:rowOff>
    </xdr:to>
    <xdr:sp macro="" textlink="">
      <xdr:nvSpPr>
        <xdr:cNvPr id="348" name="円/楕円 347"/>
        <xdr:cNvSpPr/>
      </xdr:nvSpPr>
      <xdr:spPr>
        <a:xfrm>
          <a:off x="13462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100165</xdr:rowOff>
    </xdr:from>
    <xdr:ext cx="762000" cy="259045"/>
    <xdr:sp macro="" textlink="">
      <xdr:nvSpPr>
        <xdr:cNvPr id="349" name="テキスト ボックス 348"/>
        <xdr:cNvSpPr txBox="1"/>
      </xdr:nvSpPr>
      <xdr:spPr>
        <a:xfrm>
          <a:off x="13131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市債残高の圧縮により、毎年度比率は低下しており、前年度に比べ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％となり健全性を向上させている。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今後においては、公立陶生病院の新棟建設や小中一貫校建設に係る起債による公債費負担の増も予想されるが、引き続き市債の借入を計画的に行い、</a:t>
          </a:r>
          <a:r>
            <a:rPr kumimoji="1" lang="ja-JP" altLang="ja-JP" sz="1100">
              <a:solidFill>
                <a:schemeClr val="dk1"/>
              </a:solidFill>
              <a:effectLst/>
              <a:latin typeface="+mn-lt"/>
              <a:ea typeface="+mn-ea"/>
              <a:cs typeface="+mn-cs"/>
            </a:rPr>
            <a:t>公債費負担の適正化に努める。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33274</xdr:rowOff>
    </xdr:from>
    <xdr:to>
      <xdr:col>24</xdr:col>
      <xdr:colOff>558800</xdr:colOff>
      <xdr:row>37</xdr:row>
      <xdr:rowOff>168402</xdr:rowOff>
    </xdr:to>
    <xdr:cxnSp macro="">
      <xdr:nvCxnSpPr>
        <xdr:cNvPr id="381" name="直線コネクタ 380"/>
        <xdr:cNvCxnSpPr/>
      </xdr:nvCxnSpPr>
      <xdr:spPr>
        <a:xfrm flipV="1">
          <a:off x="16179800" y="637692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94251</xdr:rowOff>
    </xdr:from>
    <xdr:ext cx="762000" cy="259045"/>
    <xdr:sp macro="" textlink="">
      <xdr:nvSpPr>
        <xdr:cNvPr id="382" name="公債費負担の状況平均値テキスト"/>
        <xdr:cNvSpPr txBox="1"/>
      </xdr:nvSpPr>
      <xdr:spPr>
        <a:xfrm>
          <a:off x="17106900" y="678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3" name="フローチャート : 判断 382"/>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168402</xdr:rowOff>
    </xdr:from>
    <xdr:to>
      <xdr:col>23</xdr:col>
      <xdr:colOff>406400</xdr:colOff>
      <xdr:row>38</xdr:row>
      <xdr:rowOff>74168</xdr:rowOff>
    </xdr:to>
    <xdr:cxnSp macro="">
      <xdr:nvCxnSpPr>
        <xdr:cNvPr id="384" name="直線コネクタ 383"/>
        <xdr:cNvCxnSpPr/>
      </xdr:nvCxnSpPr>
      <xdr:spPr>
        <a:xfrm flipV="1">
          <a:off x="15290800" y="65120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386" name="テキスト ボックス 385"/>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74168</xdr:rowOff>
    </xdr:from>
    <xdr:to>
      <xdr:col>22</xdr:col>
      <xdr:colOff>203200</xdr:colOff>
      <xdr:row>38</xdr:row>
      <xdr:rowOff>170688</xdr:rowOff>
    </xdr:to>
    <xdr:cxnSp macro="">
      <xdr:nvCxnSpPr>
        <xdr:cNvPr id="387" name="直線コネクタ 386"/>
        <xdr:cNvCxnSpPr/>
      </xdr:nvCxnSpPr>
      <xdr:spPr>
        <a:xfrm flipV="1">
          <a:off x="14401800" y="65892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389" name="テキスト ボックス 388"/>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170688</xdr:rowOff>
    </xdr:from>
    <xdr:to>
      <xdr:col>21</xdr:col>
      <xdr:colOff>0</xdr:colOff>
      <xdr:row>39</xdr:row>
      <xdr:rowOff>37846</xdr:rowOff>
    </xdr:to>
    <xdr:cxnSp macro="">
      <xdr:nvCxnSpPr>
        <xdr:cNvPr id="390" name="直線コネクタ 389"/>
        <xdr:cNvCxnSpPr/>
      </xdr:nvCxnSpPr>
      <xdr:spPr>
        <a:xfrm flipV="1">
          <a:off x="13512800" y="66857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394" name="テキスト ボックス 393"/>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153924</xdr:rowOff>
    </xdr:from>
    <xdr:to>
      <xdr:col>24</xdr:col>
      <xdr:colOff>609600</xdr:colOff>
      <xdr:row>37</xdr:row>
      <xdr:rowOff>84074</xdr:rowOff>
    </xdr:to>
    <xdr:sp macro="" textlink="">
      <xdr:nvSpPr>
        <xdr:cNvPr id="400" name="円/楕円 399"/>
        <xdr:cNvSpPr/>
      </xdr:nvSpPr>
      <xdr:spPr>
        <a:xfrm>
          <a:off x="16967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170451</xdr:rowOff>
    </xdr:from>
    <xdr:ext cx="762000" cy="259045"/>
    <xdr:sp macro="" textlink="">
      <xdr:nvSpPr>
        <xdr:cNvPr id="401" name="公債費負担の状況該当値テキスト"/>
        <xdr:cNvSpPr txBox="1"/>
      </xdr:nvSpPr>
      <xdr:spPr>
        <a:xfrm>
          <a:off x="17106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117602</xdr:rowOff>
    </xdr:from>
    <xdr:to>
      <xdr:col>23</xdr:col>
      <xdr:colOff>457200</xdr:colOff>
      <xdr:row>38</xdr:row>
      <xdr:rowOff>47752</xdr:rowOff>
    </xdr:to>
    <xdr:sp macro="" textlink="">
      <xdr:nvSpPr>
        <xdr:cNvPr id="402" name="円/楕円 401"/>
        <xdr:cNvSpPr/>
      </xdr:nvSpPr>
      <xdr:spPr>
        <a:xfrm>
          <a:off x="16129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57929</xdr:rowOff>
    </xdr:from>
    <xdr:ext cx="736600" cy="259045"/>
    <xdr:sp macro="" textlink="">
      <xdr:nvSpPr>
        <xdr:cNvPr id="403" name="テキスト ボックス 402"/>
        <xdr:cNvSpPr txBox="1"/>
      </xdr:nvSpPr>
      <xdr:spPr>
        <a:xfrm>
          <a:off x="15798800" y="623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23368</xdr:rowOff>
    </xdr:from>
    <xdr:to>
      <xdr:col>22</xdr:col>
      <xdr:colOff>254000</xdr:colOff>
      <xdr:row>38</xdr:row>
      <xdr:rowOff>124968</xdr:rowOff>
    </xdr:to>
    <xdr:sp macro="" textlink="">
      <xdr:nvSpPr>
        <xdr:cNvPr id="404" name="円/楕円 403"/>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135145</xdr:rowOff>
    </xdr:from>
    <xdr:ext cx="762000" cy="259045"/>
    <xdr:sp macro="" textlink="">
      <xdr:nvSpPr>
        <xdr:cNvPr id="405" name="テキスト ボックス 404"/>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119888</xdr:rowOff>
    </xdr:from>
    <xdr:to>
      <xdr:col>21</xdr:col>
      <xdr:colOff>50800</xdr:colOff>
      <xdr:row>39</xdr:row>
      <xdr:rowOff>50038</xdr:rowOff>
    </xdr:to>
    <xdr:sp macro="" textlink="">
      <xdr:nvSpPr>
        <xdr:cNvPr id="406" name="円/楕円 405"/>
        <xdr:cNvSpPr/>
      </xdr:nvSpPr>
      <xdr:spPr>
        <a:xfrm>
          <a:off x="14351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60215</xdr:rowOff>
    </xdr:from>
    <xdr:ext cx="762000" cy="259045"/>
    <xdr:sp macro="" textlink="">
      <xdr:nvSpPr>
        <xdr:cNvPr id="407" name="テキスト ボックス 406"/>
        <xdr:cNvSpPr txBox="1"/>
      </xdr:nvSpPr>
      <xdr:spPr>
        <a:xfrm>
          <a:off x="14020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158496</xdr:rowOff>
    </xdr:from>
    <xdr:to>
      <xdr:col>19</xdr:col>
      <xdr:colOff>533400</xdr:colOff>
      <xdr:row>39</xdr:row>
      <xdr:rowOff>88646</xdr:rowOff>
    </xdr:to>
    <xdr:sp macro="" textlink="">
      <xdr:nvSpPr>
        <xdr:cNvPr id="408" name="円/楕円 407"/>
        <xdr:cNvSpPr/>
      </xdr:nvSpPr>
      <xdr:spPr>
        <a:xfrm>
          <a:off x="1346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98823</xdr:rowOff>
    </xdr:from>
    <xdr:ext cx="762000" cy="259045"/>
    <xdr:sp macro="" textlink="">
      <xdr:nvSpPr>
        <xdr:cNvPr id="409" name="テキスト ボックス 408"/>
        <xdr:cNvSpPr txBox="1"/>
      </xdr:nvSpPr>
      <xdr:spPr>
        <a:xfrm>
          <a:off x="13131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退職手当負担見込額や</a:t>
          </a:r>
          <a:r>
            <a:rPr kumimoji="1" lang="ja-JP" altLang="ja-JP" sz="1100">
              <a:solidFill>
                <a:schemeClr val="dk1"/>
              </a:solidFill>
              <a:effectLst/>
              <a:latin typeface="+mn-lt"/>
              <a:ea typeface="+mn-ea"/>
              <a:cs typeface="+mn-cs"/>
            </a:rPr>
            <a:t>公立陶生病院の企業債償還額の減に伴う組合負担等見込額の減額</a:t>
          </a:r>
          <a:r>
            <a:rPr kumimoji="1" lang="ja-JP" altLang="en-US" sz="1100">
              <a:solidFill>
                <a:schemeClr val="dk1"/>
              </a:solidFill>
              <a:effectLst/>
              <a:latin typeface="+mn-lt"/>
              <a:ea typeface="+mn-ea"/>
              <a:cs typeface="+mn-cs"/>
            </a:rPr>
            <a:t>等による将来負担額の減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公共施設整備基金を始めとする充当可能基金や都市計画税の増加</a:t>
          </a:r>
          <a:r>
            <a:rPr kumimoji="1" lang="ja-JP" altLang="ja-JP" sz="1100">
              <a:solidFill>
                <a:schemeClr val="dk1"/>
              </a:solidFill>
              <a:effectLst/>
              <a:latin typeface="+mn-lt"/>
              <a:ea typeface="+mn-ea"/>
              <a:cs typeface="+mn-cs"/>
            </a:rPr>
            <a:t>などよ</a:t>
          </a:r>
          <a:r>
            <a:rPr kumimoji="1" lang="ja-JP" altLang="en-US" sz="1100">
              <a:solidFill>
                <a:schemeClr val="dk1"/>
              </a:solidFill>
              <a:effectLst/>
              <a:latin typeface="+mn-lt"/>
              <a:ea typeface="+mn-ea"/>
              <a:cs typeface="+mn-cs"/>
            </a:rPr>
            <a:t>る充当可能財源の増により</a:t>
          </a:r>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％から改善し</a:t>
          </a:r>
          <a:r>
            <a:rPr kumimoji="1" lang="ja-JP" altLang="en-US" sz="1100">
              <a:solidFill>
                <a:schemeClr val="dk1"/>
              </a:solidFill>
              <a:effectLst/>
              <a:latin typeface="+mn-lt"/>
              <a:ea typeface="+mn-ea"/>
              <a:cs typeface="+mn-cs"/>
            </a:rPr>
            <a:t>、将来負担比率は算定されない状況となっ</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公立陶生病院の新棟建設や小中一貫校建設に係る起債による将来負担の増も予想されるが、引き続き計画的な借入により、</a:t>
          </a:r>
          <a:r>
            <a:rPr kumimoji="1" lang="ja-JP" altLang="ja-JP" sz="1100">
              <a:solidFill>
                <a:schemeClr val="dk1"/>
              </a:solidFill>
              <a:effectLst/>
              <a:latin typeface="+mn-lt"/>
              <a:ea typeface="+mn-ea"/>
              <a:cs typeface="+mn-cs"/>
            </a:rPr>
            <a:t>将来負担の適正化に努める。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38" name="直線コネクタ 437"/>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39"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0" name="直線コネクタ 439"/>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149056</xdr:rowOff>
    </xdr:from>
    <xdr:to>
      <xdr:col>23</xdr:col>
      <xdr:colOff>406400</xdr:colOff>
      <xdr:row>14</xdr:row>
      <xdr:rowOff>52409</xdr:rowOff>
    </xdr:to>
    <xdr:cxnSp macro="">
      <xdr:nvCxnSpPr>
        <xdr:cNvPr id="443" name="直線コネクタ 442"/>
        <xdr:cNvCxnSpPr/>
      </xdr:nvCxnSpPr>
      <xdr:spPr>
        <a:xfrm flipV="1">
          <a:off x="15290800" y="2377906"/>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18728</xdr:rowOff>
    </xdr:from>
    <xdr:ext cx="762000" cy="259045"/>
    <xdr:sp macro="" textlink="">
      <xdr:nvSpPr>
        <xdr:cNvPr id="444" name="将来負担の状況平均値テキスト"/>
        <xdr:cNvSpPr txBox="1"/>
      </xdr:nvSpPr>
      <xdr:spPr>
        <a:xfrm>
          <a:off x="17106900" y="2419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5" name="フローチャート : 判断 444"/>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52409</xdr:rowOff>
    </xdr:from>
    <xdr:to>
      <xdr:col>22</xdr:col>
      <xdr:colOff>203200</xdr:colOff>
      <xdr:row>14</xdr:row>
      <xdr:rowOff>71713</xdr:rowOff>
    </xdr:to>
    <xdr:cxnSp macro="">
      <xdr:nvCxnSpPr>
        <xdr:cNvPr id="446" name="直線コネクタ 445"/>
        <xdr:cNvCxnSpPr/>
      </xdr:nvCxnSpPr>
      <xdr:spPr>
        <a:xfrm flipV="1">
          <a:off x="14401800" y="245270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7" name="フローチャート : 判断 446"/>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106358</xdr:rowOff>
    </xdr:from>
    <xdr:ext cx="736600" cy="259045"/>
    <xdr:sp macro="" textlink="">
      <xdr:nvSpPr>
        <xdr:cNvPr id="448" name="テキスト ボックス 447"/>
        <xdr:cNvSpPr txBox="1"/>
      </xdr:nvSpPr>
      <xdr:spPr>
        <a:xfrm>
          <a:off x="15798800" y="267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71713</xdr:rowOff>
    </xdr:from>
    <xdr:to>
      <xdr:col>21</xdr:col>
      <xdr:colOff>0</xdr:colOff>
      <xdr:row>14</xdr:row>
      <xdr:rowOff>143298</xdr:rowOff>
    </xdr:to>
    <xdr:cxnSp macro="">
      <xdr:nvCxnSpPr>
        <xdr:cNvPr id="449" name="直線コネクタ 448"/>
        <xdr:cNvCxnSpPr/>
      </xdr:nvCxnSpPr>
      <xdr:spPr>
        <a:xfrm flipV="1">
          <a:off x="13512800" y="2472013"/>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50" name="フローチャート : 判断 449"/>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136923</xdr:rowOff>
    </xdr:from>
    <xdr:ext cx="762000" cy="259045"/>
    <xdr:sp macro="" textlink="">
      <xdr:nvSpPr>
        <xdr:cNvPr id="451" name="テキスト ボックス 450"/>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52" name="フローチャート : 判断 451"/>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53" name="テキスト ボックス 452"/>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4" name="フローチャート : 判断 453"/>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55" name="テキスト ボックス 454"/>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98256</xdr:rowOff>
    </xdr:from>
    <xdr:to>
      <xdr:col>23</xdr:col>
      <xdr:colOff>457200</xdr:colOff>
      <xdr:row>14</xdr:row>
      <xdr:rowOff>28406</xdr:rowOff>
    </xdr:to>
    <xdr:sp macro="" textlink="">
      <xdr:nvSpPr>
        <xdr:cNvPr id="461" name="円/楕円 460"/>
        <xdr:cNvSpPr/>
      </xdr:nvSpPr>
      <xdr:spPr>
        <a:xfrm>
          <a:off x="16129000" y="2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38583</xdr:rowOff>
    </xdr:from>
    <xdr:ext cx="736600" cy="259045"/>
    <xdr:sp macro="" textlink="">
      <xdr:nvSpPr>
        <xdr:cNvPr id="462" name="テキスト ボックス 461"/>
        <xdr:cNvSpPr txBox="1"/>
      </xdr:nvSpPr>
      <xdr:spPr>
        <a:xfrm>
          <a:off x="15798800" y="209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63" name="円/楕円 462"/>
        <xdr:cNvSpPr/>
      </xdr:nvSpPr>
      <xdr:spPr>
        <a:xfrm>
          <a:off x="15240000" y="24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64" name="テキスト ボックス 463"/>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20913</xdr:rowOff>
    </xdr:from>
    <xdr:to>
      <xdr:col>21</xdr:col>
      <xdr:colOff>50800</xdr:colOff>
      <xdr:row>14</xdr:row>
      <xdr:rowOff>122513</xdr:rowOff>
    </xdr:to>
    <xdr:sp macro="" textlink="">
      <xdr:nvSpPr>
        <xdr:cNvPr id="465" name="円/楕円 464"/>
        <xdr:cNvSpPr/>
      </xdr:nvSpPr>
      <xdr:spPr>
        <a:xfrm>
          <a:off x="143510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132690</xdr:rowOff>
    </xdr:from>
    <xdr:ext cx="762000" cy="259045"/>
    <xdr:sp macro="" textlink="">
      <xdr:nvSpPr>
        <xdr:cNvPr id="466" name="テキスト ボックス 465"/>
        <xdr:cNvSpPr txBox="1"/>
      </xdr:nvSpPr>
      <xdr:spPr>
        <a:xfrm>
          <a:off x="14020800" y="21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92498</xdr:rowOff>
    </xdr:from>
    <xdr:to>
      <xdr:col>19</xdr:col>
      <xdr:colOff>533400</xdr:colOff>
      <xdr:row>15</xdr:row>
      <xdr:rowOff>22648</xdr:rowOff>
    </xdr:to>
    <xdr:sp macro="" textlink="">
      <xdr:nvSpPr>
        <xdr:cNvPr id="467" name="円/楕円 466"/>
        <xdr:cNvSpPr/>
      </xdr:nvSpPr>
      <xdr:spPr>
        <a:xfrm>
          <a:off x="13462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32825</xdr:rowOff>
    </xdr:from>
    <xdr:ext cx="762000" cy="259045"/>
    <xdr:sp macro="" textlink="">
      <xdr:nvSpPr>
        <xdr:cNvPr id="468" name="テキスト ボックス 467"/>
        <xdr:cNvSpPr txBox="1"/>
      </xdr:nvSpPr>
      <xdr:spPr>
        <a:xfrm>
          <a:off x="13131800" y="226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130,908
127,481
111.40
38,605,089
36,415,548
1,669,441
23,497,442
24,031,777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人件費に係る経常収支比率は、定員管理の適正化や退職手当支給額の削減などにより、前年度と比べ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今後も定員管理や職員給与の見直しなどにより、人件費の適正化に努める。</a:t>
          </a:r>
        </a:p>
        <a:p>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121557</xdr:rowOff>
    </xdr:from>
    <xdr:to>
      <xdr:col>7</xdr:col>
      <xdr:colOff>15875</xdr:colOff>
      <xdr:row>36</xdr:row>
      <xdr:rowOff>165100</xdr:rowOff>
    </xdr:to>
    <xdr:cxnSp macro="">
      <xdr:nvCxnSpPr>
        <xdr:cNvPr id="68" name="直線コネクタ 67"/>
        <xdr:cNvCxnSpPr/>
      </xdr:nvCxnSpPr>
      <xdr:spPr>
        <a:xfrm flipV="1">
          <a:off x="3987800" y="6293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9"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38</xdr:row>
      <xdr:rowOff>18143</xdr:rowOff>
    </xdr:to>
    <xdr:cxnSp macro="">
      <xdr:nvCxnSpPr>
        <xdr:cNvPr id="71" name="直線コネクタ 70"/>
        <xdr:cNvCxnSpPr/>
      </xdr:nvCxnSpPr>
      <xdr:spPr>
        <a:xfrm flipV="1">
          <a:off x="3098800" y="63373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18143</xdr:rowOff>
    </xdr:from>
    <xdr:to>
      <xdr:col>4</xdr:col>
      <xdr:colOff>346075</xdr:colOff>
      <xdr:row>39</xdr:row>
      <xdr:rowOff>20865</xdr:rowOff>
    </xdr:to>
    <xdr:cxnSp macro="">
      <xdr:nvCxnSpPr>
        <xdr:cNvPr id="74" name="直線コネクタ 73"/>
        <xdr:cNvCxnSpPr/>
      </xdr:nvCxnSpPr>
      <xdr:spPr>
        <a:xfrm flipV="1">
          <a:off x="2209800" y="65332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76" name="テキスト ボックス 75"/>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20865</xdr:rowOff>
    </xdr:from>
    <xdr:to>
      <xdr:col>3</xdr:col>
      <xdr:colOff>142875</xdr:colOff>
      <xdr:row>40</xdr:row>
      <xdr:rowOff>132443</xdr:rowOff>
    </xdr:to>
    <xdr:cxnSp macro="">
      <xdr:nvCxnSpPr>
        <xdr:cNvPr id="77" name="直線コネクタ 76"/>
        <xdr:cNvCxnSpPr/>
      </xdr:nvCxnSpPr>
      <xdr:spPr>
        <a:xfrm flipV="1">
          <a:off x="1320800" y="67074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9" name="テキスト ボックス 78"/>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81" name="テキスト ボックス 80"/>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87" name="円/楕円 86"/>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87284</xdr:rowOff>
    </xdr:from>
    <xdr:ext cx="762000" cy="259045"/>
    <xdr:sp macro="" textlink="">
      <xdr:nvSpPr>
        <xdr:cNvPr id="88" name="人件費該当値テキスト"/>
        <xdr:cNvSpPr txBox="1"/>
      </xdr:nvSpPr>
      <xdr:spPr>
        <a:xfrm>
          <a:off x="49149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9" name="円/楕円 88"/>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90" name="テキスト ボックス 89"/>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138793</xdr:rowOff>
    </xdr:from>
    <xdr:to>
      <xdr:col>4</xdr:col>
      <xdr:colOff>396875</xdr:colOff>
      <xdr:row>38</xdr:row>
      <xdr:rowOff>68943</xdr:rowOff>
    </xdr:to>
    <xdr:sp macro="" textlink="">
      <xdr:nvSpPr>
        <xdr:cNvPr id="91" name="円/楕円 90"/>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92" name="テキスト ボックス 91"/>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141515</xdr:rowOff>
    </xdr:from>
    <xdr:to>
      <xdr:col>3</xdr:col>
      <xdr:colOff>193675</xdr:colOff>
      <xdr:row>39</xdr:row>
      <xdr:rowOff>71665</xdr:rowOff>
    </xdr:to>
    <xdr:sp macro="" textlink="">
      <xdr:nvSpPr>
        <xdr:cNvPr id="93" name="円/楕円 92"/>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94" name="テキスト ボックス 93"/>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81643</xdr:rowOff>
    </xdr:from>
    <xdr:to>
      <xdr:col>1</xdr:col>
      <xdr:colOff>676275</xdr:colOff>
      <xdr:row>41</xdr:row>
      <xdr:rowOff>11793</xdr:rowOff>
    </xdr:to>
    <xdr:sp macro="" textlink="">
      <xdr:nvSpPr>
        <xdr:cNvPr id="95" name="円/楕円 94"/>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168020</xdr:rowOff>
    </xdr:from>
    <xdr:ext cx="762000" cy="259045"/>
    <xdr:sp macro="" textlink="">
      <xdr:nvSpPr>
        <xdr:cNvPr id="96" name="テキスト ボックス 95"/>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物件費に係る経常収支比率は、予防接種や学校給食の単独校調理業務に係る委託料の増等により、前年度比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今後も事務事業の見直しを行い、更なる効率化やコストの縮減を図り、物件費の抑制に努める。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154214</xdr:rowOff>
    </xdr:from>
    <xdr:to>
      <xdr:col>24</xdr:col>
      <xdr:colOff>31750</xdr:colOff>
      <xdr:row>17</xdr:row>
      <xdr:rowOff>124279</xdr:rowOff>
    </xdr:to>
    <xdr:cxnSp macro="">
      <xdr:nvCxnSpPr>
        <xdr:cNvPr id="131" name="直線コネクタ 130"/>
        <xdr:cNvCxnSpPr/>
      </xdr:nvCxnSpPr>
      <xdr:spPr>
        <a:xfrm>
          <a:off x="15671800" y="2897414"/>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154214</xdr:rowOff>
    </xdr:to>
    <xdr:cxnSp macro="">
      <xdr:nvCxnSpPr>
        <xdr:cNvPr id="134" name="直線コネクタ 133"/>
        <xdr:cNvCxnSpPr/>
      </xdr:nvCxnSpPr>
      <xdr:spPr>
        <a:xfrm>
          <a:off x="14782800" y="2832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6" name="テキスト ボックス 135"/>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67129</xdr:rowOff>
    </xdr:from>
    <xdr:to>
      <xdr:col>21</xdr:col>
      <xdr:colOff>361950</xdr:colOff>
      <xdr:row>16</xdr:row>
      <xdr:rowOff>88900</xdr:rowOff>
    </xdr:to>
    <xdr:cxnSp macro="">
      <xdr:nvCxnSpPr>
        <xdr:cNvPr id="137" name="直線コネクタ 136"/>
        <xdr:cNvCxnSpPr/>
      </xdr:nvCxnSpPr>
      <xdr:spPr>
        <a:xfrm>
          <a:off x="13893800" y="2810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9" name="テキスト ボックス 138"/>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16</xdr:row>
      <xdr:rowOff>67129</xdr:rowOff>
    </xdr:to>
    <xdr:cxnSp macro="">
      <xdr:nvCxnSpPr>
        <xdr:cNvPr id="140" name="直線コネクタ 139"/>
        <xdr:cNvCxnSpPr/>
      </xdr:nvCxnSpPr>
      <xdr:spPr>
        <a:xfrm>
          <a:off x="13004800" y="26688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2" name="テキスト ボックス 141"/>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4" name="テキスト ボックス 143"/>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73479</xdr:rowOff>
    </xdr:from>
    <xdr:to>
      <xdr:col>24</xdr:col>
      <xdr:colOff>82550</xdr:colOff>
      <xdr:row>18</xdr:row>
      <xdr:rowOff>3629</xdr:rowOff>
    </xdr:to>
    <xdr:sp macro="" textlink="">
      <xdr:nvSpPr>
        <xdr:cNvPr id="150" name="円/楕円 149"/>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45556</xdr:rowOff>
    </xdr:from>
    <xdr:ext cx="762000" cy="259045"/>
    <xdr:sp macro="" textlink="">
      <xdr:nvSpPr>
        <xdr:cNvPr id="151" name="物件費該当値テキスト"/>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103414</xdr:rowOff>
    </xdr:from>
    <xdr:to>
      <xdr:col>22</xdr:col>
      <xdr:colOff>615950</xdr:colOff>
      <xdr:row>17</xdr:row>
      <xdr:rowOff>33564</xdr:rowOff>
    </xdr:to>
    <xdr:sp macro="" textlink="">
      <xdr:nvSpPr>
        <xdr:cNvPr id="152" name="円/楕円 151"/>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53" name="テキスト ボックス 152"/>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4" name="円/楕円 153"/>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5" name="テキスト ボックス 154"/>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16329</xdr:rowOff>
    </xdr:from>
    <xdr:to>
      <xdr:col>20</xdr:col>
      <xdr:colOff>209550</xdr:colOff>
      <xdr:row>16</xdr:row>
      <xdr:rowOff>117929</xdr:rowOff>
    </xdr:to>
    <xdr:sp macro="" textlink="">
      <xdr:nvSpPr>
        <xdr:cNvPr id="156" name="円/楕円 155"/>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102706</xdr:rowOff>
    </xdr:from>
    <xdr:ext cx="762000" cy="259045"/>
    <xdr:sp macro="" textlink="">
      <xdr:nvSpPr>
        <xdr:cNvPr id="157" name="テキスト ボックス 156"/>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58" name="円/楕円 157"/>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59" name="テキスト ボックス 158"/>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扶助費に係る経常収支比率は、民間保育所および公設民営保育所がそれぞれ１園ずつ増（公立保育園が１園減）となったことに伴い、民間保育所の保育料収入や国県補助金が増加したため、前年度比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今後も社会保障費の増加が見込まれるため、「事後対策より事前の予防」の考えのもとに、健康診査など扶助費抑制策を継続して行う。</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165100</xdr:rowOff>
    </xdr:from>
    <xdr:to>
      <xdr:col>7</xdr:col>
      <xdr:colOff>15875</xdr:colOff>
      <xdr:row>60</xdr:row>
      <xdr:rowOff>50800</xdr:rowOff>
    </xdr:to>
    <xdr:cxnSp macro="">
      <xdr:nvCxnSpPr>
        <xdr:cNvPr id="192" name="直線コネクタ 191"/>
        <xdr:cNvCxnSpPr/>
      </xdr:nvCxnSpPr>
      <xdr:spPr>
        <a:xfrm flipV="1">
          <a:off x="3987800" y="101092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127000</xdr:rowOff>
    </xdr:from>
    <xdr:to>
      <xdr:col>5</xdr:col>
      <xdr:colOff>549275</xdr:colOff>
      <xdr:row>60</xdr:row>
      <xdr:rowOff>50800</xdr:rowOff>
    </xdr:to>
    <xdr:cxnSp macro="">
      <xdr:nvCxnSpPr>
        <xdr:cNvPr id="195" name="直線コネクタ 194"/>
        <xdr:cNvCxnSpPr/>
      </xdr:nvCxnSpPr>
      <xdr:spPr>
        <a:xfrm>
          <a:off x="3098800" y="10242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7" name="テキスト ボックス 196"/>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88900</xdr:rowOff>
    </xdr:from>
    <xdr:to>
      <xdr:col>4</xdr:col>
      <xdr:colOff>346075</xdr:colOff>
      <xdr:row>59</xdr:row>
      <xdr:rowOff>127000</xdr:rowOff>
    </xdr:to>
    <xdr:cxnSp macro="">
      <xdr:nvCxnSpPr>
        <xdr:cNvPr id="198" name="直線コネクタ 197"/>
        <xdr:cNvCxnSpPr/>
      </xdr:nvCxnSpPr>
      <xdr:spPr>
        <a:xfrm>
          <a:off x="2209800" y="1020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00" name="テキスト ボックス 199"/>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31750</xdr:rowOff>
    </xdr:from>
    <xdr:to>
      <xdr:col>3</xdr:col>
      <xdr:colOff>142875</xdr:colOff>
      <xdr:row>59</xdr:row>
      <xdr:rowOff>88900</xdr:rowOff>
    </xdr:to>
    <xdr:cxnSp macro="">
      <xdr:nvCxnSpPr>
        <xdr:cNvPr id="201" name="直線コネクタ 200"/>
        <xdr:cNvCxnSpPr/>
      </xdr:nvCxnSpPr>
      <xdr:spPr>
        <a:xfrm>
          <a:off x="1320800" y="1014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3" name="テキスト ボックス 202"/>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5" name="テキスト ボックス 204"/>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211" name="円/楕円 210"/>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86377</xdr:rowOff>
    </xdr:from>
    <xdr:ext cx="762000" cy="259045"/>
    <xdr:sp macro="" textlink="">
      <xdr:nvSpPr>
        <xdr:cNvPr id="212"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0</xdr:rowOff>
    </xdr:from>
    <xdr:to>
      <xdr:col>5</xdr:col>
      <xdr:colOff>600075</xdr:colOff>
      <xdr:row>60</xdr:row>
      <xdr:rowOff>101600</xdr:rowOff>
    </xdr:to>
    <xdr:sp macro="" textlink="">
      <xdr:nvSpPr>
        <xdr:cNvPr id="213" name="円/楕円 212"/>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86377</xdr:rowOff>
    </xdr:from>
    <xdr:ext cx="736600" cy="259045"/>
    <xdr:sp macro="" textlink="">
      <xdr:nvSpPr>
        <xdr:cNvPr id="214" name="テキスト ボックス 213"/>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76200</xdr:rowOff>
    </xdr:from>
    <xdr:to>
      <xdr:col>4</xdr:col>
      <xdr:colOff>396875</xdr:colOff>
      <xdr:row>60</xdr:row>
      <xdr:rowOff>6350</xdr:rowOff>
    </xdr:to>
    <xdr:sp macro="" textlink="">
      <xdr:nvSpPr>
        <xdr:cNvPr id="215" name="円/楕円 214"/>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162577</xdr:rowOff>
    </xdr:from>
    <xdr:ext cx="762000" cy="259045"/>
    <xdr:sp macro="" textlink="">
      <xdr:nvSpPr>
        <xdr:cNvPr id="216" name="テキスト ボックス 215"/>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38100</xdr:rowOff>
    </xdr:from>
    <xdr:to>
      <xdr:col>3</xdr:col>
      <xdr:colOff>193675</xdr:colOff>
      <xdr:row>59</xdr:row>
      <xdr:rowOff>139700</xdr:rowOff>
    </xdr:to>
    <xdr:sp macro="" textlink="">
      <xdr:nvSpPr>
        <xdr:cNvPr id="217" name="円/楕円 216"/>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124477</xdr:rowOff>
    </xdr:from>
    <xdr:ext cx="762000" cy="259045"/>
    <xdr:sp macro="" textlink="">
      <xdr:nvSpPr>
        <xdr:cNvPr id="218" name="テキスト ボックス 217"/>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152400</xdr:rowOff>
    </xdr:from>
    <xdr:to>
      <xdr:col>1</xdr:col>
      <xdr:colOff>676275</xdr:colOff>
      <xdr:row>59</xdr:row>
      <xdr:rowOff>82550</xdr:rowOff>
    </xdr:to>
    <xdr:sp macro="" textlink="">
      <xdr:nvSpPr>
        <xdr:cNvPr id="219" name="円/楕円 218"/>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67327</xdr:rowOff>
    </xdr:from>
    <xdr:ext cx="762000" cy="259045"/>
    <xdr:sp macro="" textlink="">
      <xdr:nvSpPr>
        <xdr:cNvPr id="220" name="テキスト ボックス 219"/>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その他に係る経常収支比率は、国民健康保険事業、介護保険事業、後期高齢者医療への特別会計繰出金（経常経費分）の増加などにより、前年度比</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ポイント増加し、</a:t>
          </a:r>
          <a:r>
            <a:rPr kumimoji="1" lang="en-US" altLang="ja-JP" sz="1300">
              <a:solidFill>
                <a:sysClr val="windowText" lastClr="000000"/>
              </a:solidFill>
              <a:latin typeface="ＭＳ Ｐゴシック"/>
            </a:rPr>
            <a:t>15.1</a:t>
          </a:r>
          <a:r>
            <a:rPr kumimoji="1" lang="ja-JP" altLang="en-US" sz="1300">
              <a:solidFill>
                <a:sysClr val="windowText" lastClr="000000"/>
              </a:solidFill>
              <a:latin typeface="ＭＳ Ｐゴシック"/>
            </a:rPr>
            <a:t>％となった。</a:t>
          </a:r>
        </a:p>
        <a:p>
          <a:r>
            <a:rPr kumimoji="1" lang="ja-JP" altLang="en-US" sz="1300">
              <a:solidFill>
                <a:sysClr val="windowText" lastClr="000000"/>
              </a:solidFill>
              <a:latin typeface="ＭＳ Ｐゴシック"/>
            </a:rPr>
            <a:t>　近年、繰出金の増加傾向が続いているため、今後は、特別会計においても、特定健診事業や介護予防事業など扶助費抑制策を継続して行い、普通会計負担額の抑制を図る必要がある。</a:t>
          </a:r>
        </a:p>
        <a:p>
          <a:endParaRPr kumimoji="1" lang="ja-JP" altLang="en-US" sz="1300">
            <a:solidFill>
              <a:srgbClr val="FF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6350</xdr:rowOff>
    </xdr:from>
    <xdr:to>
      <xdr:col>24</xdr:col>
      <xdr:colOff>31750</xdr:colOff>
      <xdr:row>57</xdr:row>
      <xdr:rowOff>82550</xdr:rowOff>
    </xdr:to>
    <xdr:cxnSp macro="">
      <xdr:nvCxnSpPr>
        <xdr:cNvPr id="253" name="直線コネクタ 252"/>
        <xdr:cNvCxnSpPr/>
      </xdr:nvCxnSpPr>
      <xdr:spPr>
        <a:xfrm>
          <a:off x="15671800" y="9779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6350</xdr:rowOff>
    </xdr:from>
    <xdr:to>
      <xdr:col>22</xdr:col>
      <xdr:colOff>565150</xdr:colOff>
      <xdr:row>57</xdr:row>
      <xdr:rowOff>31750</xdr:rowOff>
    </xdr:to>
    <xdr:cxnSp macro="">
      <xdr:nvCxnSpPr>
        <xdr:cNvPr id="256" name="直線コネクタ 255"/>
        <xdr:cNvCxnSpPr/>
      </xdr:nvCxnSpPr>
      <xdr:spPr>
        <a:xfrm flipV="1">
          <a:off x="14782800" y="977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8" name="テキスト ボックス 25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152400</xdr:rowOff>
    </xdr:from>
    <xdr:to>
      <xdr:col>21</xdr:col>
      <xdr:colOff>361950</xdr:colOff>
      <xdr:row>57</xdr:row>
      <xdr:rowOff>31750</xdr:rowOff>
    </xdr:to>
    <xdr:cxnSp macro="">
      <xdr:nvCxnSpPr>
        <xdr:cNvPr id="259" name="直線コネクタ 258"/>
        <xdr:cNvCxnSpPr/>
      </xdr:nvCxnSpPr>
      <xdr:spPr>
        <a:xfrm>
          <a:off x="13893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61" name="テキスト ボックス 260"/>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114300</xdr:rowOff>
    </xdr:from>
    <xdr:to>
      <xdr:col>20</xdr:col>
      <xdr:colOff>158750</xdr:colOff>
      <xdr:row>56</xdr:row>
      <xdr:rowOff>152400</xdr:rowOff>
    </xdr:to>
    <xdr:cxnSp macro="">
      <xdr:nvCxnSpPr>
        <xdr:cNvPr id="262" name="直線コネクタ 261"/>
        <xdr:cNvCxnSpPr/>
      </xdr:nvCxnSpPr>
      <xdr:spPr>
        <a:xfrm>
          <a:off x="130048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6" name="テキスト ボックス 265"/>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31750</xdr:rowOff>
    </xdr:from>
    <xdr:to>
      <xdr:col>24</xdr:col>
      <xdr:colOff>82550</xdr:colOff>
      <xdr:row>57</xdr:row>
      <xdr:rowOff>133350</xdr:rowOff>
    </xdr:to>
    <xdr:sp macro="" textlink="">
      <xdr:nvSpPr>
        <xdr:cNvPr id="272" name="円/楕円 271"/>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3827</xdr:rowOff>
    </xdr:from>
    <xdr:ext cx="762000" cy="259045"/>
    <xdr:sp macro="" textlink="">
      <xdr:nvSpPr>
        <xdr:cNvPr id="273" name="その他該当値テキスト"/>
        <xdr:cNvSpPr txBox="1"/>
      </xdr:nvSpPr>
      <xdr:spPr>
        <a:xfrm>
          <a:off x="16598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127000</xdr:rowOff>
    </xdr:from>
    <xdr:to>
      <xdr:col>22</xdr:col>
      <xdr:colOff>615950</xdr:colOff>
      <xdr:row>57</xdr:row>
      <xdr:rowOff>57150</xdr:rowOff>
    </xdr:to>
    <xdr:sp macro="" textlink="">
      <xdr:nvSpPr>
        <xdr:cNvPr id="274" name="円/楕円 273"/>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75" name="テキスト ボックス 274"/>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6" name="円/楕円 275"/>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7" name="テキスト ボックス 276"/>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101600</xdr:rowOff>
    </xdr:from>
    <xdr:to>
      <xdr:col>20</xdr:col>
      <xdr:colOff>209550</xdr:colOff>
      <xdr:row>57</xdr:row>
      <xdr:rowOff>31750</xdr:rowOff>
    </xdr:to>
    <xdr:sp macro="" textlink="">
      <xdr:nvSpPr>
        <xdr:cNvPr id="278" name="円/楕円 277"/>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79" name="テキスト ボックス 278"/>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63500</xdr:rowOff>
    </xdr:from>
    <xdr:to>
      <xdr:col>19</xdr:col>
      <xdr:colOff>6350</xdr:colOff>
      <xdr:row>56</xdr:row>
      <xdr:rowOff>165100</xdr:rowOff>
    </xdr:to>
    <xdr:sp macro="" textlink="">
      <xdr:nvSpPr>
        <xdr:cNvPr id="280" name="円/楕円 279"/>
        <xdr:cNvSpPr/>
      </xdr:nvSpPr>
      <xdr:spPr>
        <a:xfrm>
          <a:off x="12954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149877</xdr:rowOff>
    </xdr:from>
    <xdr:ext cx="762000" cy="259045"/>
    <xdr:sp macro="" textlink="">
      <xdr:nvSpPr>
        <xdr:cNvPr id="281" name="テキスト ボックス 280"/>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補助費等に係る経常収支比率は、公立陶生病院組合負担金のうち経常経費分が減額となったことなどにより、前年度比</a:t>
          </a:r>
          <a:r>
            <a:rPr kumimoji="1" lang="en-US" altLang="ja-JP" sz="1300">
              <a:solidFill>
                <a:sysClr val="windowText" lastClr="000000"/>
              </a:solidFill>
              <a:latin typeface="ＭＳ Ｐゴシック"/>
            </a:rPr>
            <a:t>1.4</a:t>
          </a:r>
          <a:r>
            <a:rPr kumimoji="1" lang="ja-JP" altLang="en-US" sz="1300">
              <a:solidFill>
                <a:sysClr val="windowText" lastClr="000000"/>
              </a:solidFill>
              <a:latin typeface="ＭＳ Ｐゴシック"/>
            </a:rPr>
            <a:t>ポイント減少し、</a:t>
          </a:r>
          <a:r>
            <a:rPr kumimoji="1" lang="en-US" altLang="ja-JP" sz="1300">
              <a:solidFill>
                <a:sysClr val="windowText" lastClr="000000"/>
              </a:solidFill>
              <a:latin typeface="ＭＳ Ｐゴシック"/>
            </a:rPr>
            <a:t>5.9</a:t>
          </a:r>
          <a:r>
            <a:rPr kumimoji="1" lang="ja-JP" altLang="en-US" sz="1300">
              <a:solidFill>
                <a:sysClr val="windowText" lastClr="000000"/>
              </a:solidFill>
              <a:latin typeface="ＭＳ Ｐゴシック"/>
            </a:rPr>
            <a:t>％となった。</a:t>
          </a:r>
        </a:p>
        <a:p>
          <a:r>
            <a:rPr kumimoji="1" lang="ja-JP" altLang="en-US" sz="1300">
              <a:solidFill>
                <a:sysClr val="windowText" lastClr="000000"/>
              </a:solidFill>
              <a:latin typeface="ＭＳ Ｐゴシック"/>
            </a:rPr>
            <a:t>　今後も補助金の見直しや適正化を図るなど、補助金等の整理・合理化を進める。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100330</xdr:rowOff>
    </xdr:from>
    <xdr:to>
      <xdr:col>24</xdr:col>
      <xdr:colOff>31750</xdr:colOff>
      <xdr:row>36</xdr:row>
      <xdr:rowOff>35560</xdr:rowOff>
    </xdr:to>
    <xdr:cxnSp macro="">
      <xdr:nvCxnSpPr>
        <xdr:cNvPr id="313" name="直線コネクタ 312"/>
        <xdr:cNvCxnSpPr/>
      </xdr:nvCxnSpPr>
      <xdr:spPr>
        <a:xfrm flipV="1">
          <a:off x="15671800" y="61010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101617</xdr:rowOff>
    </xdr:from>
    <xdr:ext cx="762000" cy="259045"/>
    <xdr:sp macro="" textlink="">
      <xdr:nvSpPr>
        <xdr:cNvPr id="314"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43180</xdr:rowOff>
    </xdr:to>
    <xdr:cxnSp macro="">
      <xdr:nvCxnSpPr>
        <xdr:cNvPr id="316" name="直線コネクタ 315"/>
        <xdr:cNvCxnSpPr/>
      </xdr:nvCxnSpPr>
      <xdr:spPr>
        <a:xfrm flipV="1">
          <a:off x="14782800" y="620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8" name="テキスト ボックス 317"/>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168910</xdr:rowOff>
    </xdr:from>
    <xdr:to>
      <xdr:col>21</xdr:col>
      <xdr:colOff>361950</xdr:colOff>
      <xdr:row>36</xdr:row>
      <xdr:rowOff>43180</xdr:rowOff>
    </xdr:to>
    <xdr:cxnSp macro="">
      <xdr:nvCxnSpPr>
        <xdr:cNvPr id="319" name="直線コネクタ 318"/>
        <xdr:cNvCxnSpPr/>
      </xdr:nvCxnSpPr>
      <xdr:spPr>
        <a:xfrm>
          <a:off x="13893800" y="616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21" name="テキスト ボックス 320"/>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168910</xdr:rowOff>
    </xdr:from>
    <xdr:to>
      <xdr:col>20</xdr:col>
      <xdr:colOff>158750</xdr:colOff>
      <xdr:row>36</xdr:row>
      <xdr:rowOff>73660</xdr:rowOff>
    </xdr:to>
    <xdr:cxnSp macro="">
      <xdr:nvCxnSpPr>
        <xdr:cNvPr id="322" name="直線コネクタ 321"/>
        <xdr:cNvCxnSpPr/>
      </xdr:nvCxnSpPr>
      <xdr:spPr>
        <a:xfrm flipV="1">
          <a:off x="13004800" y="6169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4" name="テキスト ボックス 323"/>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6" name="テキスト ボックス 325"/>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49530</xdr:rowOff>
    </xdr:from>
    <xdr:to>
      <xdr:col>24</xdr:col>
      <xdr:colOff>82550</xdr:colOff>
      <xdr:row>35</xdr:row>
      <xdr:rowOff>151130</xdr:rowOff>
    </xdr:to>
    <xdr:sp macro="" textlink="">
      <xdr:nvSpPr>
        <xdr:cNvPr id="332" name="円/楕円 331"/>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66057</xdr:rowOff>
    </xdr:from>
    <xdr:ext cx="762000" cy="259045"/>
    <xdr:sp macro="" textlink="">
      <xdr:nvSpPr>
        <xdr:cNvPr id="333" name="補助費等該当値テキスト"/>
        <xdr:cNvSpPr txBox="1"/>
      </xdr:nvSpPr>
      <xdr:spPr>
        <a:xfrm>
          <a:off x="16598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34" name="円/楕円 33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35" name="テキスト ボックス 334"/>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163830</xdr:rowOff>
    </xdr:from>
    <xdr:to>
      <xdr:col>21</xdr:col>
      <xdr:colOff>412750</xdr:colOff>
      <xdr:row>36</xdr:row>
      <xdr:rowOff>93980</xdr:rowOff>
    </xdr:to>
    <xdr:sp macro="" textlink="">
      <xdr:nvSpPr>
        <xdr:cNvPr id="336" name="円/楕円 335"/>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104157</xdr:rowOff>
    </xdr:from>
    <xdr:ext cx="762000" cy="259045"/>
    <xdr:sp macro="" textlink="">
      <xdr:nvSpPr>
        <xdr:cNvPr id="337" name="テキスト ボックス 336"/>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118110</xdr:rowOff>
    </xdr:from>
    <xdr:to>
      <xdr:col>20</xdr:col>
      <xdr:colOff>209550</xdr:colOff>
      <xdr:row>36</xdr:row>
      <xdr:rowOff>48260</xdr:rowOff>
    </xdr:to>
    <xdr:sp macro="" textlink="">
      <xdr:nvSpPr>
        <xdr:cNvPr id="338" name="円/楕円 337"/>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58437</xdr:rowOff>
    </xdr:from>
    <xdr:ext cx="762000" cy="259045"/>
    <xdr:sp macro="" textlink="">
      <xdr:nvSpPr>
        <xdr:cNvPr id="339" name="テキスト ボックス 338"/>
        <xdr:cNvSpPr txBox="1"/>
      </xdr:nvSpPr>
      <xdr:spPr>
        <a:xfrm>
          <a:off x="13512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40" name="円/楕円 339"/>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41" name="テキスト ボックス 340"/>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平成１８年度以降、元金償還額を超えない範囲内で市債の借入を行うことにより市債残高の圧縮を図っているため、公債費に係る経常収支比率は、類似団体内で上位にあり、全国平均も大きく下回っている。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今後も引き続き計画的な借入を行い、公債費負担の適正化に努める。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143002</xdr:rowOff>
    </xdr:from>
    <xdr:to>
      <xdr:col>7</xdr:col>
      <xdr:colOff>15875</xdr:colOff>
      <xdr:row>76</xdr:row>
      <xdr:rowOff>35561</xdr:rowOff>
    </xdr:to>
    <xdr:cxnSp macro="">
      <xdr:nvCxnSpPr>
        <xdr:cNvPr id="371" name="直線コネクタ 370"/>
        <xdr:cNvCxnSpPr/>
      </xdr:nvCxnSpPr>
      <xdr:spPr>
        <a:xfrm flipV="1">
          <a:off x="3987800" y="13001752"/>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53848</xdr:rowOff>
    </xdr:to>
    <xdr:cxnSp macro="">
      <xdr:nvCxnSpPr>
        <xdr:cNvPr id="374" name="直線コネクタ 373"/>
        <xdr:cNvCxnSpPr/>
      </xdr:nvCxnSpPr>
      <xdr:spPr>
        <a:xfrm flipV="1">
          <a:off x="3098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5" name="フローチャート : 判断 37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6" name="テキスト ボックス 37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49276</xdr:rowOff>
    </xdr:from>
    <xdr:to>
      <xdr:col>4</xdr:col>
      <xdr:colOff>346075</xdr:colOff>
      <xdr:row>76</xdr:row>
      <xdr:rowOff>53848</xdr:rowOff>
    </xdr:to>
    <xdr:cxnSp macro="">
      <xdr:nvCxnSpPr>
        <xdr:cNvPr id="377" name="直線コネクタ 376"/>
        <xdr:cNvCxnSpPr/>
      </xdr:nvCxnSpPr>
      <xdr:spPr>
        <a:xfrm>
          <a:off x="2209800" y="13079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8" name="フローチャート : 判断 37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9" name="テキスト ボックス 378"/>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49276</xdr:rowOff>
    </xdr:from>
    <xdr:to>
      <xdr:col>3</xdr:col>
      <xdr:colOff>142875</xdr:colOff>
      <xdr:row>76</xdr:row>
      <xdr:rowOff>58420</xdr:rowOff>
    </xdr:to>
    <xdr:cxnSp macro="">
      <xdr:nvCxnSpPr>
        <xdr:cNvPr id="380" name="直線コネクタ 379"/>
        <xdr:cNvCxnSpPr/>
      </xdr:nvCxnSpPr>
      <xdr:spPr>
        <a:xfrm flipV="1">
          <a:off x="1320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1" name="フローチャート :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3" name="フローチャート : 判断 382"/>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4" name="テキスト ボックス 383"/>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92202</xdr:rowOff>
    </xdr:from>
    <xdr:to>
      <xdr:col>7</xdr:col>
      <xdr:colOff>66675</xdr:colOff>
      <xdr:row>76</xdr:row>
      <xdr:rowOff>22352</xdr:rowOff>
    </xdr:to>
    <xdr:sp macro="" textlink="">
      <xdr:nvSpPr>
        <xdr:cNvPr id="390" name="円/楕円 389"/>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108729</xdr:rowOff>
    </xdr:from>
    <xdr:ext cx="762000" cy="259045"/>
    <xdr:sp macro="" textlink="">
      <xdr:nvSpPr>
        <xdr:cNvPr id="391"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92" name="円/楕円 391"/>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93" name="テキスト ボックス 392"/>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xdr:rowOff>
    </xdr:from>
    <xdr:to>
      <xdr:col>4</xdr:col>
      <xdr:colOff>396875</xdr:colOff>
      <xdr:row>76</xdr:row>
      <xdr:rowOff>104648</xdr:rowOff>
    </xdr:to>
    <xdr:sp macro="" textlink="">
      <xdr:nvSpPr>
        <xdr:cNvPr id="394" name="円/楕円 393"/>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114825</xdr:rowOff>
    </xdr:from>
    <xdr:ext cx="762000" cy="259045"/>
    <xdr:sp macro="" textlink="">
      <xdr:nvSpPr>
        <xdr:cNvPr id="395" name="テキスト ボックス 394"/>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169926</xdr:rowOff>
    </xdr:from>
    <xdr:to>
      <xdr:col>3</xdr:col>
      <xdr:colOff>193675</xdr:colOff>
      <xdr:row>76</xdr:row>
      <xdr:rowOff>100076</xdr:rowOff>
    </xdr:to>
    <xdr:sp macro="" textlink="">
      <xdr:nvSpPr>
        <xdr:cNvPr id="396" name="円/楕円 395"/>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110253</xdr:rowOff>
    </xdr:from>
    <xdr:ext cx="762000" cy="259045"/>
    <xdr:sp macro="" textlink="">
      <xdr:nvSpPr>
        <xdr:cNvPr id="397" name="テキスト ボックス 396"/>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398" name="円/楕円 397"/>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399" name="テキスト ボックス 398"/>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経常収支比率は、全体で前年度の</a:t>
          </a:r>
          <a:r>
            <a:rPr kumimoji="1" lang="en-US" altLang="ja-JP" sz="1300">
              <a:latin typeface="ＭＳ Ｐゴシック"/>
            </a:rPr>
            <a:t>84.4</a:t>
          </a:r>
          <a:r>
            <a:rPr kumimoji="1" lang="ja-JP" altLang="en-US" sz="1300">
              <a:latin typeface="ＭＳ Ｐゴシック"/>
            </a:rPr>
            <a:t>％から</a:t>
          </a:r>
          <a:r>
            <a:rPr kumimoji="1" lang="en-US" altLang="ja-JP" sz="1300">
              <a:latin typeface="ＭＳ Ｐゴシック"/>
            </a:rPr>
            <a:t>81.9</a:t>
          </a:r>
          <a:r>
            <a:rPr kumimoji="1" lang="ja-JP" altLang="en-US" sz="1300">
              <a:latin typeface="ＭＳ Ｐゴシック"/>
            </a:rPr>
            <a:t>％へと</a:t>
          </a:r>
          <a:r>
            <a:rPr kumimoji="1" lang="en-US" altLang="ja-JP" sz="1300">
              <a:latin typeface="ＭＳ Ｐゴシック"/>
            </a:rPr>
            <a:t>2.5</a:t>
          </a:r>
          <a:r>
            <a:rPr kumimoji="1" lang="ja-JP" altLang="en-US" sz="1300">
              <a:latin typeface="ＭＳ Ｐゴシック"/>
            </a:rPr>
            <a:t>ポイント改善している。</a:t>
          </a:r>
        </a:p>
        <a:p>
          <a:r>
            <a:rPr kumimoji="1" lang="ja-JP" altLang="en-US" sz="1300">
              <a:latin typeface="ＭＳ Ｐゴシック"/>
            </a:rPr>
            <a:t>　公債費以外でも、退職給与支給額の削減をはじめとする人件費の減額などにより、前年比</a:t>
          </a:r>
          <a:r>
            <a:rPr kumimoji="1" lang="en-US" altLang="ja-JP" sz="1300">
              <a:latin typeface="ＭＳ Ｐゴシック"/>
            </a:rPr>
            <a:t>1.</a:t>
          </a:r>
          <a:r>
            <a:rPr kumimoji="1" lang="ja-JP" altLang="en-US" sz="1300">
              <a:latin typeface="ＭＳ Ｐゴシック"/>
            </a:rPr>
            <a:t>１ポント改善し</a:t>
          </a:r>
          <a:r>
            <a:rPr kumimoji="1" lang="en-US" altLang="ja-JP" sz="1300">
              <a:latin typeface="ＭＳ Ｐゴシック"/>
            </a:rPr>
            <a:t>72.8</a:t>
          </a:r>
          <a:r>
            <a:rPr kumimoji="1" lang="ja-JP" altLang="en-US" sz="1300">
              <a:latin typeface="ＭＳ Ｐゴシック"/>
            </a:rPr>
            <a:t>％となった。</a:t>
          </a:r>
        </a:p>
        <a:p>
          <a:r>
            <a:rPr kumimoji="1" lang="ja-JP" altLang="en-US" sz="1300">
              <a:latin typeface="ＭＳ Ｐゴシック"/>
            </a:rPr>
            <a:t>　今後も財政構造の弾力性を図るため、事務事業の見直しなど、効率的な行政運営を進める。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140715</xdr:rowOff>
    </xdr:from>
    <xdr:to>
      <xdr:col>24</xdr:col>
      <xdr:colOff>31750</xdr:colOff>
      <xdr:row>77</xdr:row>
      <xdr:rowOff>19558</xdr:rowOff>
    </xdr:to>
    <xdr:cxnSp macro="">
      <xdr:nvCxnSpPr>
        <xdr:cNvPr id="430" name="直線コネクタ 429"/>
        <xdr:cNvCxnSpPr/>
      </xdr:nvCxnSpPr>
      <xdr:spPr>
        <a:xfrm flipV="1">
          <a:off x="15671800" y="131709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31"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19558</xdr:rowOff>
    </xdr:from>
    <xdr:to>
      <xdr:col>22</xdr:col>
      <xdr:colOff>565150</xdr:colOff>
      <xdr:row>77</xdr:row>
      <xdr:rowOff>65278</xdr:rowOff>
    </xdr:to>
    <xdr:cxnSp macro="">
      <xdr:nvCxnSpPr>
        <xdr:cNvPr id="433" name="直線コネクタ 432"/>
        <xdr:cNvCxnSpPr/>
      </xdr:nvCxnSpPr>
      <xdr:spPr>
        <a:xfrm flipV="1">
          <a:off x="14782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4" name="フローチャート :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5" name="テキスト ボックス 434"/>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65278</xdr:rowOff>
    </xdr:from>
    <xdr:to>
      <xdr:col>21</xdr:col>
      <xdr:colOff>361950</xdr:colOff>
      <xdr:row>77</xdr:row>
      <xdr:rowOff>74422</xdr:rowOff>
    </xdr:to>
    <xdr:cxnSp macro="">
      <xdr:nvCxnSpPr>
        <xdr:cNvPr id="436" name="直線コネクタ 435"/>
        <xdr:cNvCxnSpPr/>
      </xdr:nvCxnSpPr>
      <xdr:spPr>
        <a:xfrm flipV="1">
          <a:off x="13893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8" name="テキスト ボックス 437"/>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74422</xdr:rowOff>
    </xdr:from>
    <xdr:to>
      <xdr:col>20</xdr:col>
      <xdr:colOff>158750</xdr:colOff>
      <xdr:row>77</xdr:row>
      <xdr:rowOff>152146</xdr:rowOff>
    </xdr:to>
    <xdr:cxnSp macro="">
      <xdr:nvCxnSpPr>
        <xdr:cNvPr id="439" name="直線コネクタ 438"/>
        <xdr:cNvCxnSpPr/>
      </xdr:nvCxnSpPr>
      <xdr:spPr>
        <a:xfrm flipV="1">
          <a:off x="13004800" y="13276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0" name="フローチャート : 判断 439"/>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1" name="テキスト ボックス 440"/>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2" name="フローチャート :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49" name="円/楕円 448"/>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61992</xdr:rowOff>
    </xdr:from>
    <xdr:ext cx="762000" cy="259045"/>
    <xdr:sp macro="" textlink="">
      <xdr:nvSpPr>
        <xdr:cNvPr id="450" name="公債費以外該当値テキスト"/>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140208</xdr:rowOff>
    </xdr:from>
    <xdr:to>
      <xdr:col>22</xdr:col>
      <xdr:colOff>615950</xdr:colOff>
      <xdr:row>77</xdr:row>
      <xdr:rowOff>70358</xdr:rowOff>
    </xdr:to>
    <xdr:sp macro="" textlink="">
      <xdr:nvSpPr>
        <xdr:cNvPr id="451" name="円/楕円 450"/>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80535</xdr:rowOff>
    </xdr:from>
    <xdr:ext cx="736600" cy="259045"/>
    <xdr:sp macro="" textlink="">
      <xdr:nvSpPr>
        <xdr:cNvPr id="452" name="テキスト ボックス 451"/>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xdr:rowOff>
    </xdr:from>
    <xdr:to>
      <xdr:col>21</xdr:col>
      <xdr:colOff>412750</xdr:colOff>
      <xdr:row>77</xdr:row>
      <xdr:rowOff>116078</xdr:rowOff>
    </xdr:to>
    <xdr:sp macro="" textlink="">
      <xdr:nvSpPr>
        <xdr:cNvPr id="453" name="円/楕円 452"/>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54" name="テキスト ボックス 453"/>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23622</xdr:rowOff>
    </xdr:from>
    <xdr:to>
      <xdr:col>20</xdr:col>
      <xdr:colOff>209550</xdr:colOff>
      <xdr:row>77</xdr:row>
      <xdr:rowOff>125222</xdr:rowOff>
    </xdr:to>
    <xdr:sp macro="" textlink="">
      <xdr:nvSpPr>
        <xdr:cNvPr id="455" name="円/楕円 454"/>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109999</xdr:rowOff>
    </xdr:from>
    <xdr:ext cx="762000" cy="259045"/>
    <xdr:sp macro="" textlink="">
      <xdr:nvSpPr>
        <xdr:cNvPr id="456" name="テキスト ボックス 455"/>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101346</xdr:rowOff>
    </xdr:from>
    <xdr:to>
      <xdr:col>19</xdr:col>
      <xdr:colOff>6350</xdr:colOff>
      <xdr:row>78</xdr:row>
      <xdr:rowOff>31496</xdr:rowOff>
    </xdr:to>
    <xdr:sp macro="" textlink="">
      <xdr:nvSpPr>
        <xdr:cNvPr id="457" name="円/楕円 456"/>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16273</xdr:rowOff>
    </xdr:from>
    <xdr:ext cx="762000" cy="259045"/>
    <xdr:sp macro="" textlink="">
      <xdr:nvSpPr>
        <xdr:cNvPr id="458" name="テキスト ボックス 457"/>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愛知県瀬戸市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155655</xdr:rowOff>
    </xdr:from>
    <xdr:ext cx="762000" cy="259045"/>
    <xdr:sp macro="" textlink="">
      <xdr:nvSpPr>
        <xdr:cNvPr id="46" name="人口1人当たり決算額の推移最小値テキスト130"/>
        <xdr:cNvSpPr txBox="1"/>
      </xdr:nvSpPr>
      <xdr:spPr>
        <a:xfrm>
          <a:off x="5740400" y="363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97587</xdr:rowOff>
    </xdr:from>
    <xdr:to>
      <xdr:col>4</xdr:col>
      <xdr:colOff>1117600</xdr:colOff>
      <xdr:row>20</xdr:row>
      <xdr:rowOff>145478</xdr:rowOff>
    </xdr:to>
    <xdr:cxnSp macro="">
      <xdr:nvCxnSpPr>
        <xdr:cNvPr id="50" name="直線コネクタ 49"/>
        <xdr:cNvCxnSpPr/>
      </xdr:nvCxnSpPr>
      <xdr:spPr bwMode="auto">
        <a:xfrm>
          <a:off x="5003800" y="3574212"/>
          <a:ext cx="647700" cy="47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155059</xdr:rowOff>
    </xdr:from>
    <xdr:ext cx="762000" cy="259045"/>
    <xdr:sp macro="" textlink="">
      <xdr:nvSpPr>
        <xdr:cNvPr id="51" name="人口1人当たり決算額の推移平均値テキスト130"/>
        <xdr:cNvSpPr txBox="1"/>
      </xdr:nvSpPr>
      <xdr:spPr>
        <a:xfrm>
          <a:off x="5740400" y="277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67373</xdr:rowOff>
    </xdr:from>
    <xdr:to>
      <xdr:col>4</xdr:col>
      <xdr:colOff>469900</xdr:colOff>
      <xdr:row>20</xdr:row>
      <xdr:rowOff>97587</xdr:rowOff>
    </xdr:to>
    <xdr:cxnSp macro="">
      <xdr:nvCxnSpPr>
        <xdr:cNvPr id="53" name="直線コネクタ 52"/>
        <xdr:cNvCxnSpPr/>
      </xdr:nvCxnSpPr>
      <xdr:spPr bwMode="auto">
        <a:xfrm>
          <a:off x="4305300" y="3543998"/>
          <a:ext cx="698500" cy="3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77220</xdr:rowOff>
    </xdr:from>
    <xdr:ext cx="736600" cy="259045"/>
    <xdr:sp macro="" textlink="">
      <xdr:nvSpPr>
        <xdr:cNvPr id="55" name="テキスト ボックス 54"/>
        <xdr:cNvSpPr txBox="1"/>
      </xdr:nvSpPr>
      <xdr:spPr>
        <a:xfrm>
          <a:off x="4622800" y="269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18986</xdr:rowOff>
    </xdr:from>
    <xdr:to>
      <xdr:col>3</xdr:col>
      <xdr:colOff>904875</xdr:colOff>
      <xdr:row>20</xdr:row>
      <xdr:rowOff>67373</xdr:rowOff>
    </xdr:to>
    <xdr:cxnSp macro="">
      <xdr:nvCxnSpPr>
        <xdr:cNvPr id="56" name="直線コネクタ 55"/>
        <xdr:cNvCxnSpPr/>
      </xdr:nvCxnSpPr>
      <xdr:spPr bwMode="auto">
        <a:xfrm>
          <a:off x="3606800" y="3495611"/>
          <a:ext cx="698500" cy="48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128389</xdr:rowOff>
    </xdr:from>
    <xdr:ext cx="762000" cy="259045"/>
    <xdr:sp macro="" textlink="">
      <xdr:nvSpPr>
        <xdr:cNvPr id="58" name="テキスト ボックス 57"/>
        <xdr:cNvSpPr txBox="1"/>
      </xdr:nvSpPr>
      <xdr:spPr>
        <a:xfrm>
          <a:off x="3924300" y="274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50190</xdr:rowOff>
    </xdr:from>
    <xdr:to>
      <xdr:col>3</xdr:col>
      <xdr:colOff>206375</xdr:colOff>
      <xdr:row>20</xdr:row>
      <xdr:rowOff>18986</xdr:rowOff>
    </xdr:to>
    <xdr:cxnSp macro="">
      <xdr:nvCxnSpPr>
        <xdr:cNvPr id="59" name="直線コネクタ 58"/>
        <xdr:cNvCxnSpPr/>
      </xdr:nvCxnSpPr>
      <xdr:spPr bwMode="auto">
        <a:xfrm>
          <a:off x="2908300" y="3355365"/>
          <a:ext cx="698500" cy="140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47655</xdr:rowOff>
    </xdr:from>
    <xdr:ext cx="762000" cy="259045"/>
    <xdr:sp macro="" textlink="">
      <xdr:nvSpPr>
        <xdr:cNvPr id="61" name="テキスト ボックス 60"/>
        <xdr:cNvSpPr txBox="1"/>
      </xdr:nvSpPr>
      <xdr:spPr>
        <a:xfrm>
          <a:off x="3225800" y="266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125684</xdr:rowOff>
    </xdr:from>
    <xdr:ext cx="762000" cy="259045"/>
    <xdr:sp macro="" textlink="">
      <xdr:nvSpPr>
        <xdr:cNvPr id="63" name="テキスト ボックス 62"/>
        <xdr:cNvSpPr txBox="1"/>
      </xdr:nvSpPr>
      <xdr:spPr>
        <a:xfrm>
          <a:off x="2527300" y="25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20</xdr:row>
      <xdr:rowOff>94678</xdr:rowOff>
    </xdr:from>
    <xdr:to>
      <xdr:col>5</xdr:col>
      <xdr:colOff>34925</xdr:colOff>
      <xdr:row>21</xdr:row>
      <xdr:rowOff>24828</xdr:rowOff>
    </xdr:to>
    <xdr:sp macro="" textlink="">
      <xdr:nvSpPr>
        <xdr:cNvPr id="69" name="円/楕円 68"/>
        <xdr:cNvSpPr/>
      </xdr:nvSpPr>
      <xdr:spPr bwMode="auto">
        <a:xfrm>
          <a:off x="5600700" y="357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20</xdr:row>
      <xdr:rowOff>3255</xdr:rowOff>
    </xdr:from>
    <xdr:ext cx="762000" cy="259045"/>
    <xdr:sp macro="" textlink="">
      <xdr:nvSpPr>
        <xdr:cNvPr id="70" name="人口1人当たり決算額の推移該当値テキスト130"/>
        <xdr:cNvSpPr txBox="1"/>
      </xdr:nvSpPr>
      <xdr:spPr>
        <a:xfrm>
          <a:off x="5740400" y="347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48,265</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46787</xdr:rowOff>
    </xdr:from>
    <xdr:to>
      <xdr:col>4</xdr:col>
      <xdr:colOff>520700</xdr:colOff>
      <xdr:row>20</xdr:row>
      <xdr:rowOff>148387</xdr:rowOff>
    </xdr:to>
    <xdr:sp macro="" textlink="">
      <xdr:nvSpPr>
        <xdr:cNvPr id="71" name="円/楕円 70"/>
        <xdr:cNvSpPr/>
      </xdr:nvSpPr>
      <xdr:spPr bwMode="auto">
        <a:xfrm>
          <a:off x="4953000" y="3523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133164</xdr:rowOff>
    </xdr:from>
    <xdr:ext cx="736600" cy="259045"/>
    <xdr:sp macro="" textlink="">
      <xdr:nvSpPr>
        <xdr:cNvPr id="72" name="テキスト ボックス 71"/>
        <xdr:cNvSpPr txBox="1"/>
      </xdr:nvSpPr>
      <xdr:spPr>
        <a:xfrm>
          <a:off x="4622800" y="360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49,522</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16573</xdr:rowOff>
    </xdr:from>
    <xdr:to>
      <xdr:col>3</xdr:col>
      <xdr:colOff>955675</xdr:colOff>
      <xdr:row>20</xdr:row>
      <xdr:rowOff>118173</xdr:rowOff>
    </xdr:to>
    <xdr:sp macro="" textlink="">
      <xdr:nvSpPr>
        <xdr:cNvPr id="73" name="円/楕円 72"/>
        <xdr:cNvSpPr/>
      </xdr:nvSpPr>
      <xdr:spPr bwMode="auto">
        <a:xfrm>
          <a:off x="4254500" y="3493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102950</xdr:rowOff>
    </xdr:from>
    <xdr:ext cx="762000" cy="259045"/>
    <xdr:sp macro="" textlink="">
      <xdr:nvSpPr>
        <xdr:cNvPr id="74" name="テキスト ボックス 73"/>
        <xdr:cNvSpPr txBox="1"/>
      </xdr:nvSpPr>
      <xdr:spPr>
        <a:xfrm>
          <a:off x="3924300" y="357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50,315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139636</xdr:rowOff>
    </xdr:from>
    <xdr:to>
      <xdr:col>3</xdr:col>
      <xdr:colOff>257175</xdr:colOff>
      <xdr:row>20</xdr:row>
      <xdr:rowOff>69786</xdr:rowOff>
    </xdr:to>
    <xdr:sp macro="" textlink="">
      <xdr:nvSpPr>
        <xdr:cNvPr id="75" name="円/楕円 74"/>
        <xdr:cNvSpPr/>
      </xdr:nvSpPr>
      <xdr:spPr bwMode="auto">
        <a:xfrm>
          <a:off x="3556000" y="344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54563</xdr:rowOff>
    </xdr:from>
    <xdr:ext cx="762000" cy="259045"/>
    <xdr:sp macro="" textlink="">
      <xdr:nvSpPr>
        <xdr:cNvPr id="76" name="テキスト ボックス 75"/>
        <xdr:cNvSpPr txBox="1"/>
      </xdr:nvSpPr>
      <xdr:spPr>
        <a:xfrm>
          <a:off x="3225800" y="35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51,585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170840</xdr:rowOff>
    </xdr:from>
    <xdr:to>
      <xdr:col>2</xdr:col>
      <xdr:colOff>692150</xdr:colOff>
      <xdr:row>19</xdr:row>
      <xdr:rowOff>100990</xdr:rowOff>
    </xdr:to>
    <xdr:sp macro="" textlink="">
      <xdr:nvSpPr>
        <xdr:cNvPr id="77" name="円/楕円 76"/>
        <xdr:cNvSpPr/>
      </xdr:nvSpPr>
      <xdr:spPr bwMode="auto">
        <a:xfrm>
          <a:off x="2857500" y="3304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85767</xdr:rowOff>
    </xdr:from>
    <xdr:ext cx="762000" cy="259045"/>
    <xdr:sp macro="" textlink="">
      <xdr:nvSpPr>
        <xdr:cNvPr id="78" name="テキスト ボックス 77"/>
        <xdr:cNvSpPr txBox="1"/>
      </xdr:nvSpPr>
      <xdr:spPr>
        <a:xfrm>
          <a:off x="2527300" y="339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118504</xdr:rowOff>
    </xdr:from>
    <xdr:to>
      <xdr:col>4</xdr:col>
      <xdr:colOff>1117600</xdr:colOff>
      <xdr:row>37</xdr:row>
      <xdr:rowOff>66840</xdr:rowOff>
    </xdr:to>
    <xdr:cxnSp macro="">
      <xdr:nvCxnSpPr>
        <xdr:cNvPr id="111" name="直線コネクタ 110"/>
        <xdr:cNvCxnSpPr/>
      </xdr:nvCxnSpPr>
      <xdr:spPr bwMode="auto">
        <a:xfrm>
          <a:off x="5003800" y="7071754"/>
          <a:ext cx="647700" cy="119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276750</xdr:rowOff>
    </xdr:from>
    <xdr:ext cx="762000" cy="259045"/>
    <xdr:sp macro="" textlink="">
      <xdr:nvSpPr>
        <xdr:cNvPr id="112" name="人口1人当たり決算額の推移平均値テキスト445"/>
        <xdr:cNvSpPr txBox="1"/>
      </xdr:nvSpPr>
      <xdr:spPr>
        <a:xfrm>
          <a:off x="5740400" y="6544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87490</xdr:rowOff>
    </xdr:from>
    <xdr:to>
      <xdr:col>4</xdr:col>
      <xdr:colOff>469900</xdr:colOff>
      <xdr:row>36</xdr:row>
      <xdr:rowOff>118504</xdr:rowOff>
    </xdr:to>
    <xdr:cxnSp macro="">
      <xdr:nvCxnSpPr>
        <xdr:cNvPr id="114" name="直線コネクタ 113"/>
        <xdr:cNvCxnSpPr/>
      </xdr:nvCxnSpPr>
      <xdr:spPr bwMode="auto">
        <a:xfrm>
          <a:off x="4305300" y="7040740"/>
          <a:ext cx="698500" cy="3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5" name="フローチャート : 判断 114"/>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180891</xdr:rowOff>
    </xdr:from>
    <xdr:ext cx="736600" cy="259045"/>
    <xdr:sp macro="" textlink="">
      <xdr:nvSpPr>
        <xdr:cNvPr id="116" name="テキスト ボックス 115"/>
        <xdr:cNvSpPr txBox="1"/>
      </xdr:nvSpPr>
      <xdr:spPr>
        <a:xfrm>
          <a:off x="4622800" y="644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334950</xdr:rowOff>
    </xdr:from>
    <xdr:to>
      <xdr:col>3</xdr:col>
      <xdr:colOff>904875</xdr:colOff>
      <xdr:row>36</xdr:row>
      <xdr:rowOff>87490</xdr:rowOff>
    </xdr:to>
    <xdr:cxnSp macro="">
      <xdr:nvCxnSpPr>
        <xdr:cNvPr id="117" name="直線コネクタ 116"/>
        <xdr:cNvCxnSpPr/>
      </xdr:nvCxnSpPr>
      <xdr:spPr bwMode="auto">
        <a:xfrm>
          <a:off x="3606800" y="6945300"/>
          <a:ext cx="698500" cy="95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8" name="フローチャート : 判断 117"/>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107281</xdr:rowOff>
    </xdr:from>
    <xdr:ext cx="762000" cy="259045"/>
    <xdr:sp macro="" textlink="">
      <xdr:nvSpPr>
        <xdr:cNvPr id="119" name="テキスト ボックス 118"/>
        <xdr:cNvSpPr txBox="1"/>
      </xdr:nvSpPr>
      <xdr:spPr>
        <a:xfrm>
          <a:off x="3924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296545</xdr:rowOff>
    </xdr:from>
    <xdr:to>
      <xdr:col>3</xdr:col>
      <xdr:colOff>206375</xdr:colOff>
      <xdr:row>35</xdr:row>
      <xdr:rowOff>334950</xdr:rowOff>
    </xdr:to>
    <xdr:cxnSp macro="">
      <xdr:nvCxnSpPr>
        <xdr:cNvPr id="120" name="直線コネクタ 119"/>
        <xdr:cNvCxnSpPr/>
      </xdr:nvCxnSpPr>
      <xdr:spPr bwMode="auto">
        <a:xfrm>
          <a:off x="2908300" y="6906895"/>
          <a:ext cx="698500" cy="38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21" name="フローチャート : 判断 120"/>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72420</xdr:rowOff>
    </xdr:from>
    <xdr:ext cx="762000" cy="259045"/>
    <xdr:sp macro="" textlink="">
      <xdr:nvSpPr>
        <xdr:cNvPr id="122" name="テキスト ボックス 121"/>
        <xdr:cNvSpPr txBox="1"/>
      </xdr:nvSpPr>
      <xdr:spPr>
        <a:xfrm>
          <a:off x="32258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3" name="フローチャート : 判断 122"/>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19499</xdr:rowOff>
    </xdr:from>
    <xdr:ext cx="762000" cy="259045"/>
    <xdr:sp macro="" textlink="">
      <xdr:nvSpPr>
        <xdr:cNvPr id="124" name="テキスト ボックス 123"/>
        <xdr:cNvSpPr txBox="1"/>
      </xdr:nvSpPr>
      <xdr:spPr>
        <a:xfrm>
          <a:off x="2527300" y="628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16040</xdr:rowOff>
    </xdr:from>
    <xdr:to>
      <xdr:col>5</xdr:col>
      <xdr:colOff>34925</xdr:colOff>
      <xdr:row>37</xdr:row>
      <xdr:rowOff>117640</xdr:rowOff>
    </xdr:to>
    <xdr:sp macro="" textlink="">
      <xdr:nvSpPr>
        <xdr:cNvPr id="130" name="円/楕円 129"/>
        <xdr:cNvSpPr/>
      </xdr:nvSpPr>
      <xdr:spPr bwMode="auto">
        <a:xfrm>
          <a:off x="5600700" y="714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96067</xdr:rowOff>
    </xdr:from>
    <xdr:ext cx="762000" cy="259045"/>
    <xdr:sp macro="" textlink="">
      <xdr:nvSpPr>
        <xdr:cNvPr id="131" name="人口1人当たり決算額の推移該当値テキスト445"/>
        <xdr:cNvSpPr txBox="1"/>
      </xdr:nvSpPr>
      <xdr:spPr>
        <a:xfrm>
          <a:off x="5740400" y="704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67704</xdr:rowOff>
    </xdr:from>
    <xdr:to>
      <xdr:col>4</xdr:col>
      <xdr:colOff>520700</xdr:colOff>
      <xdr:row>36</xdr:row>
      <xdr:rowOff>169304</xdr:rowOff>
    </xdr:to>
    <xdr:sp macro="" textlink="">
      <xdr:nvSpPr>
        <xdr:cNvPr id="132" name="円/楕円 131"/>
        <xdr:cNvSpPr/>
      </xdr:nvSpPr>
      <xdr:spPr bwMode="auto">
        <a:xfrm>
          <a:off x="4953000" y="702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154081</xdr:rowOff>
    </xdr:from>
    <xdr:ext cx="736600" cy="259045"/>
    <xdr:sp macro="" textlink="">
      <xdr:nvSpPr>
        <xdr:cNvPr id="133" name="テキスト ボックス 132"/>
        <xdr:cNvSpPr txBox="1"/>
      </xdr:nvSpPr>
      <xdr:spPr>
        <a:xfrm>
          <a:off x="4622800" y="7107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36690</xdr:rowOff>
    </xdr:from>
    <xdr:to>
      <xdr:col>3</xdr:col>
      <xdr:colOff>955675</xdr:colOff>
      <xdr:row>36</xdr:row>
      <xdr:rowOff>138290</xdr:rowOff>
    </xdr:to>
    <xdr:sp macro="" textlink="">
      <xdr:nvSpPr>
        <xdr:cNvPr id="134" name="円/楕円 133"/>
        <xdr:cNvSpPr/>
      </xdr:nvSpPr>
      <xdr:spPr bwMode="auto">
        <a:xfrm>
          <a:off x="4254500" y="6989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123067</xdr:rowOff>
    </xdr:from>
    <xdr:ext cx="762000" cy="259045"/>
    <xdr:sp macro="" textlink="">
      <xdr:nvSpPr>
        <xdr:cNvPr id="135" name="テキスト ボックス 134"/>
        <xdr:cNvSpPr txBox="1"/>
      </xdr:nvSpPr>
      <xdr:spPr>
        <a:xfrm>
          <a:off x="3924300" y="70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284150</xdr:rowOff>
    </xdr:from>
    <xdr:to>
      <xdr:col>3</xdr:col>
      <xdr:colOff>257175</xdr:colOff>
      <xdr:row>36</xdr:row>
      <xdr:rowOff>42850</xdr:rowOff>
    </xdr:to>
    <xdr:sp macro="" textlink="">
      <xdr:nvSpPr>
        <xdr:cNvPr id="136" name="円/楕円 135"/>
        <xdr:cNvSpPr/>
      </xdr:nvSpPr>
      <xdr:spPr bwMode="auto">
        <a:xfrm>
          <a:off x="3556000" y="689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27627</xdr:rowOff>
    </xdr:from>
    <xdr:ext cx="762000" cy="259045"/>
    <xdr:sp macro="" textlink="">
      <xdr:nvSpPr>
        <xdr:cNvPr id="137" name="テキスト ボックス 136"/>
        <xdr:cNvSpPr txBox="1"/>
      </xdr:nvSpPr>
      <xdr:spPr>
        <a:xfrm>
          <a:off x="3225800" y="69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245745</xdr:rowOff>
    </xdr:from>
    <xdr:to>
      <xdr:col>2</xdr:col>
      <xdr:colOff>692150</xdr:colOff>
      <xdr:row>36</xdr:row>
      <xdr:rowOff>4445</xdr:rowOff>
    </xdr:to>
    <xdr:sp macro="" textlink="">
      <xdr:nvSpPr>
        <xdr:cNvPr id="138" name="円/楕円 137"/>
        <xdr:cNvSpPr/>
      </xdr:nvSpPr>
      <xdr:spPr bwMode="auto">
        <a:xfrm>
          <a:off x="2857500" y="685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332122</xdr:rowOff>
    </xdr:from>
    <xdr:ext cx="762000" cy="259045"/>
    <xdr:sp macro="" textlink="">
      <xdr:nvSpPr>
        <xdr:cNvPr id="139" name="テキスト ボックス 138"/>
        <xdr:cNvSpPr txBox="1"/>
      </xdr:nvSpPr>
      <xdr:spPr>
        <a:xfrm>
          <a:off x="25273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130,908
127,481
111.40
38,605,089
36,415,548
1,669,441
23,497,442
24,031,777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161379</xdr:rowOff>
    </xdr:from>
    <xdr:to>
      <xdr:col>6</xdr:col>
      <xdr:colOff>511175</xdr:colOff>
      <xdr:row>38</xdr:row>
      <xdr:rowOff>20675</xdr:rowOff>
    </xdr:to>
    <xdr:cxnSp macro="">
      <xdr:nvCxnSpPr>
        <xdr:cNvPr id="61" name="直線コネクタ 60"/>
        <xdr:cNvCxnSpPr/>
      </xdr:nvCxnSpPr>
      <xdr:spPr>
        <a:xfrm>
          <a:off x="3797300" y="6505029"/>
          <a:ext cx="8382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72877</xdr:rowOff>
    </xdr:from>
    <xdr:ext cx="534377" cy="259045"/>
    <xdr:sp macro="" textlink="">
      <xdr:nvSpPr>
        <xdr:cNvPr id="62" name="人件費平均値テキスト"/>
        <xdr:cNvSpPr txBox="1"/>
      </xdr:nvSpPr>
      <xdr:spPr>
        <a:xfrm>
          <a:off x="4686300" y="5902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36487</xdr:rowOff>
    </xdr:from>
    <xdr:to>
      <xdr:col>5</xdr:col>
      <xdr:colOff>358775</xdr:colOff>
      <xdr:row>37</xdr:row>
      <xdr:rowOff>161379</xdr:rowOff>
    </xdr:to>
    <xdr:cxnSp macro="">
      <xdr:nvCxnSpPr>
        <xdr:cNvPr id="64" name="直線コネクタ 63"/>
        <xdr:cNvCxnSpPr/>
      </xdr:nvCxnSpPr>
      <xdr:spPr>
        <a:xfrm>
          <a:off x="2908300" y="6380137"/>
          <a:ext cx="889000" cy="1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75163</xdr:rowOff>
    </xdr:from>
    <xdr:ext cx="534377" cy="259045"/>
    <xdr:sp macro="" textlink="">
      <xdr:nvSpPr>
        <xdr:cNvPr id="66" name="テキスト ボックス 65"/>
        <xdr:cNvSpPr txBox="1"/>
      </xdr:nvSpPr>
      <xdr:spPr>
        <a:xfrm>
          <a:off x="3530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8903</xdr:rowOff>
    </xdr:from>
    <xdr:to>
      <xdr:col>4</xdr:col>
      <xdr:colOff>155575</xdr:colOff>
      <xdr:row>37</xdr:row>
      <xdr:rowOff>36487</xdr:rowOff>
    </xdr:to>
    <xdr:cxnSp macro="">
      <xdr:nvCxnSpPr>
        <xdr:cNvPr id="67" name="直線コネクタ 66"/>
        <xdr:cNvCxnSpPr/>
      </xdr:nvCxnSpPr>
      <xdr:spPr>
        <a:xfrm>
          <a:off x="2019300" y="6352553"/>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96461</xdr:rowOff>
    </xdr:from>
    <xdr:ext cx="534377" cy="259045"/>
    <xdr:sp macro="" textlink="">
      <xdr:nvSpPr>
        <xdr:cNvPr id="69" name="テキスト ボックス 68"/>
        <xdr:cNvSpPr txBox="1"/>
      </xdr:nvSpPr>
      <xdr:spPr>
        <a:xfrm>
          <a:off x="2641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135242</xdr:rowOff>
    </xdr:from>
    <xdr:to>
      <xdr:col>2</xdr:col>
      <xdr:colOff>638175</xdr:colOff>
      <xdr:row>37</xdr:row>
      <xdr:rowOff>8903</xdr:rowOff>
    </xdr:to>
    <xdr:cxnSp macro="">
      <xdr:nvCxnSpPr>
        <xdr:cNvPr id="70" name="直線コネクタ 69"/>
        <xdr:cNvCxnSpPr/>
      </xdr:nvCxnSpPr>
      <xdr:spPr>
        <a:xfrm>
          <a:off x="1130300" y="6135992"/>
          <a:ext cx="889000" cy="2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156240</xdr:rowOff>
    </xdr:from>
    <xdr:ext cx="534377" cy="259045"/>
    <xdr:sp macro="" textlink="">
      <xdr:nvSpPr>
        <xdr:cNvPr id="72" name="テキスト ボックス 71"/>
        <xdr:cNvSpPr txBox="1"/>
      </xdr:nvSpPr>
      <xdr:spPr>
        <a:xfrm>
          <a:off x="1752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56837</xdr:rowOff>
    </xdr:from>
    <xdr:ext cx="534377" cy="259045"/>
    <xdr:sp macro="" textlink="">
      <xdr:nvSpPr>
        <xdr:cNvPr id="74" name="テキスト ボックス 73"/>
        <xdr:cNvSpPr txBox="1"/>
      </xdr:nvSpPr>
      <xdr:spPr>
        <a:xfrm>
          <a:off x="863111" y="554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141325</xdr:rowOff>
    </xdr:from>
    <xdr:to>
      <xdr:col>6</xdr:col>
      <xdr:colOff>561975</xdr:colOff>
      <xdr:row>38</xdr:row>
      <xdr:rowOff>71475</xdr:rowOff>
    </xdr:to>
    <xdr:sp macro="" textlink="">
      <xdr:nvSpPr>
        <xdr:cNvPr id="80" name="円/楕円 79"/>
        <xdr:cNvSpPr/>
      </xdr:nvSpPr>
      <xdr:spPr>
        <a:xfrm>
          <a:off x="4584700" y="64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119752</xdr:rowOff>
    </xdr:from>
    <xdr:ext cx="534377" cy="259045"/>
    <xdr:sp macro="" textlink="">
      <xdr:nvSpPr>
        <xdr:cNvPr id="81" name="人件費該当値テキスト"/>
        <xdr:cNvSpPr txBox="1"/>
      </xdr:nvSpPr>
      <xdr:spPr>
        <a:xfrm>
          <a:off x="4686300" y="646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45,124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110579</xdr:rowOff>
    </xdr:from>
    <xdr:to>
      <xdr:col>5</xdr:col>
      <xdr:colOff>409575</xdr:colOff>
      <xdr:row>38</xdr:row>
      <xdr:rowOff>40729</xdr:rowOff>
    </xdr:to>
    <xdr:sp macro="" textlink="">
      <xdr:nvSpPr>
        <xdr:cNvPr id="82" name="円/楕円 81"/>
        <xdr:cNvSpPr/>
      </xdr:nvSpPr>
      <xdr:spPr>
        <a:xfrm>
          <a:off x="3746500" y="64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31856</xdr:rowOff>
    </xdr:from>
    <xdr:ext cx="534377" cy="259045"/>
    <xdr:sp macro="" textlink="">
      <xdr:nvSpPr>
        <xdr:cNvPr id="83" name="テキスト ボックス 82"/>
        <xdr:cNvSpPr txBox="1"/>
      </xdr:nvSpPr>
      <xdr:spPr>
        <a:xfrm>
          <a:off x="3530111" y="654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157137</xdr:rowOff>
    </xdr:from>
    <xdr:to>
      <xdr:col>4</xdr:col>
      <xdr:colOff>206375</xdr:colOff>
      <xdr:row>37</xdr:row>
      <xdr:rowOff>87287</xdr:rowOff>
    </xdr:to>
    <xdr:sp macro="" textlink="">
      <xdr:nvSpPr>
        <xdr:cNvPr id="84" name="円/楕円 83"/>
        <xdr:cNvSpPr/>
      </xdr:nvSpPr>
      <xdr:spPr>
        <a:xfrm>
          <a:off x="2857500" y="632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78414</xdr:rowOff>
    </xdr:from>
    <xdr:ext cx="534377" cy="259045"/>
    <xdr:sp macro="" textlink="">
      <xdr:nvSpPr>
        <xdr:cNvPr id="85" name="テキスト ボックス 84"/>
        <xdr:cNvSpPr txBox="1"/>
      </xdr:nvSpPr>
      <xdr:spPr>
        <a:xfrm>
          <a:off x="2641111" y="64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129553</xdr:rowOff>
    </xdr:from>
    <xdr:to>
      <xdr:col>3</xdr:col>
      <xdr:colOff>3175</xdr:colOff>
      <xdr:row>37</xdr:row>
      <xdr:rowOff>59703</xdr:rowOff>
    </xdr:to>
    <xdr:sp macro="" textlink="">
      <xdr:nvSpPr>
        <xdr:cNvPr id="86" name="円/楕円 85"/>
        <xdr:cNvSpPr/>
      </xdr:nvSpPr>
      <xdr:spPr>
        <a:xfrm>
          <a:off x="1968500" y="63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50830</xdr:rowOff>
    </xdr:from>
    <xdr:ext cx="534377" cy="259045"/>
    <xdr:sp macro="" textlink="">
      <xdr:nvSpPr>
        <xdr:cNvPr id="87" name="テキスト ボックス 86"/>
        <xdr:cNvSpPr txBox="1"/>
      </xdr:nvSpPr>
      <xdr:spPr>
        <a:xfrm>
          <a:off x="1752111" y="639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84442</xdr:rowOff>
    </xdr:from>
    <xdr:to>
      <xdr:col>1</xdr:col>
      <xdr:colOff>485775</xdr:colOff>
      <xdr:row>36</xdr:row>
      <xdr:rowOff>14592</xdr:rowOff>
    </xdr:to>
    <xdr:sp macro="" textlink="">
      <xdr:nvSpPr>
        <xdr:cNvPr id="88" name="円/楕円 87"/>
        <xdr:cNvSpPr/>
      </xdr:nvSpPr>
      <xdr:spPr>
        <a:xfrm>
          <a:off x="1079500" y="60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5719</xdr:rowOff>
    </xdr:from>
    <xdr:ext cx="534377" cy="259045"/>
    <xdr:sp macro="" textlink="">
      <xdr:nvSpPr>
        <xdr:cNvPr id="89" name="テキスト ボックス 88"/>
        <xdr:cNvSpPr txBox="1"/>
      </xdr:nvSpPr>
      <xdr:spPr>
        <a:xfrm>
          <a:off x="863111" y="61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89865</xdr:rowOff>
    </xdr:from>
    <xdr:to>
      <xdr:col>6</xdr:col>
      <xdr:colOff>511175</xdr:colOff>
      <xdr:row>57</xdr:row>
      <xdr:rowOff>158510</xdr:rowOff>
    </xdr:to>
    <xdr:cxnSp macro="">
      <xdr:nvCxnSpPr>
        <xdr:cNvPr id="121" name="直線コネクタ 120"/>
        <xdr:cNvCxnSpPr/>
      </xdr:nvCxnSpPr>
      <xdr:spPr>
        <a:xfrm flipV="1">
          <a:off x="3797300" y="9862515"/>
          <a:ext cx="8382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20239</xdr:rowOff>
    </xdr:from>
    <xdr:ext cx="534377" cy="259045"/>
    <xdr:sp macro="" textlink="">
      <xdr:nvSpPr>
        <xdr:cNvPr id="122" name="物件費平均値テキスト"/>
        <xdr:cNvSpPr txBox="1"/>
      </xdr:nvSpPr>
      <xdr:spPr>
        <a:xfrm>
          <a:off x="4686300" y="92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158510</xdr:rowOff>
    </xdr:from>
    <xdr:to>
      <xdr:col>5</xdr:col>
      <xdr:colOff>358775</xdr:colOff>
      <xdr:row>58</xdr:row>
      <xdr:rowOff>52440</xdr:rowOff>
    </xdr:to>
    <xdr:cxnSp macro="">
      <xdr:nvCxnSpPr>
        <xdr:cNvPr id="124" name="直線コネクタ 123"/>
        <xdr:cNvCxnSpPr/>
      </xdr:nvCxnSpPr>
      <xdr:spPr>
        <a:xfrm flipV="1">
          <a:off x="2908300" y="9931160"/>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19640</xdr:rowOff>
    </xdr:from>
    <xdr:ext cx="534377" cy="259045"/>
    <xdr:sp macro="" textlink="">
      <xdr:nvSpPr>
        <xdr:cNvPr id="126" name="テキスト ボックス 125"/>
        <xdr:cNvSpPr txBox="1"/>
      </xdr:nvSpPr>
      <xdr:spPr>
        <a:xfrm>
          <a:off x="3530111" y="92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45451</xdr:rowOff>
    </xdr:from>
    <xdr:to>
      <xdr:col>4</xdr:col>
      <xdr:colOff>155575</xdr:colOff>
      <xdr:row>58</xdr:row>
      <xdr:rowOff>52440</xdr:rowOff>
    </xdr:to>
    <xdr:cxnSp macro="">
      <xdr:nvCxnSpPr>
        <xdr:cNvPr id="127" name="直線コネクタ 126"/>
        <xdr:cNvCxnSpPr/>
      </xdr:nvCxnSpPr>
      <xdr:spPr>
        <a:xfrm>
          <a:off x="2019300" y="9989551"/>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104549</xdr:rowOff>
    </xdr:from>
    <xdr:ext cx="534377" cy="259045"/>
    <xdr:sp macro="" textlink="">
      <xdr:nvSpPr>
        <xdr:cNvPr id="129" name="テキスト ボックス 128"/>
        <xdr:cNvSpPr txBox="1"/>
      </xdr:nvSpPr>
      <xdr:spPr>
        <a:xfrm>
          <a:off x="2641111" y="93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143978</xdr:rowOff>
    </xdr:from>
    <xdr:to>
      <xdr:col>2</xdr:col>
      <xdr:colOff>638175</xdr:colOff>
      <xdr:row>58</xdr:row>
      <xdr:rowOff>45451</xdr:rowOff>
    </xdr:to>
    <xdr:cxnSp macro="">
      <xdr:nvCxnSpPr>
        <xdr:cNvPr id="130" name="直線コネクタ 129"/>
        <xdr:cNvCxnSpPr/>
      </xdr:nvCxnSpPr>
      <xdr:spPr>
        <a:xfrm>
          <a:off x="1130300" y="9916628"/>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126886</xdr:rowOff>
    </xdr:from>
    <xdr:ext cx="534377" cy="259045"/>
    <xdr:sp macro="" textlink="">
      <xdr:nvSpPr>
        <xdr:cNvPr id="132" name="テキスト ボックス 131"/>
        <xdr:cNvSpPr txBox="1"/>
      </xdr:nvSpPr>
      <xdr:spPr>
        <a:xfrm>
          <a:off x="1752111" y="93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93511</xdr:rowOff>
    </xdr:from>
    <xdr:ext cx="534377" cy="259045"/>
    <xdr:sp macro="" textlink="">
      <xdr:nvSpPr>
        <xdr:cNvPr id="134" name="テキスト ボックス 133"/>
        <xdr:cNvSpPr txBox="1"/>
      </xdr:nvSpPr>
      <xdr:spPr>
        <a:xfrm>
          <a:off x="863111" y="935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39065</xdr:rowOff>
    </xdr:from>
    <xdr:to>
      <xdr:col>6</xdr:col>
      <xdr:colOff>561975</xdr:colOff>
      <xdr:row>57</xdr:row>
      <xdr:rowOff>140665</xdr:rowOff>
    </xdr:to>
    <xdr:sp macro="" textlink="">
      <xdr:nvSpPr>
        <xdr:cNvPr id="140" name="円/楕円 139"/>
        <xdr:cNvSpPr/>
      </xdr:nvSpPr>
      <xdr:spPr>
        <a:xfrm>
          <a:off x="45847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17492</xdr:rowOff>
    </xdr:from>
    <xdr:ext cx="534377" cy="259045"/>
    <xdr:sp macro="" textlink="">
      <xdr:nvSpPr>
        <xdr:cNvPr id="141" name="物件費該当値テキスト"/>
        <xdr:cNvSpPr txBox="1"/>
      </xdr:nvSpPr>
      <xdr:spPr>
        <a:xfrm>
          <a:off x="4686300" y="97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107710</xdr:rowOff>
    </xdr:from>
    <xdr:to>
      <xdr:col>5</xdr:col>
      <xdr:colOff>409575</xdr:colOff>
      <xdr:row>58</xdr:row>
      <xdr:rowOff>37860</xdr:rowOff>
    </xdr:to>
    <xdr:sp macro="" textlink="">
      <xdr:nvSpPr>
        <xdr:cNvPr id="142" name="円/楕円 141"/>
        <xdr:cNvSpPr/>
      </xdr:nvSpPr>
      <xdr:spPr>
        <a:xfrm>
          <a:off x="3746500" y="9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28987</xdr:rowOff>
    </xdr:from>
    <xdr:ext cx="534377" cy="259045"/>
    <xdr:sp macro="" textlink="">
      <xdr:nvSpPr>
        <xdr:cNvPr id="143" name="テキスト ボックス 142"/>
        <xdr:cNvSpPr txBox="1"/>
      </xdr:nvSpPr>
      <xdr:spPr>
        <a:xfrm>
          <a:off x="3530111" y="99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1640</xdr:rowOff>
    </xdr:from>
    <xdr:to>
      <xdr:col>4</xdr:col>
      <xdr:colOff>206375</xdr:colOff>
      <xdr:row>58</xdr:row>
      <xdr:rowOff>103240</xdr:rowOff>
    </xdr:to>
    <xdr:sp macro="" textlink="">
      <xdr:nvSpPr>
        <xdr:cNvPr id="144" name="円/楕円 143"/>
        <xdr:cNvSpPr/>
      </xdr:nvSpPr>
      <xdr:spPr>
        <a:xfrm>
          <a:off x="2857500" y="99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94367</xdr:rowOff>
    </xdr:from>
    <xdr:ext cx="534377" cy="259045"/>
    <xdr:sp macro="" textlink="">
      <xdr:nvSpPr>
        <xdr:cNvPr id="145" name="テキスト ボックス 144"/>
        <xdr:cNvSpPr txBox="1"/>
      </xdr:nvSpPr>
      <xdr:spPr>
        <a:xfrm>
          <a:off x="2641111" y="100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166101</xdr:rowOff>
    </xdr:from>
    <xdr:to>
      <xdr:col>3</xdr:col>
      <xdr:colOff>3175</xdr:colOff>
      <xdr:row>58</xdr:row>
      <xdr:rowOff>96251</xdr:rowOff>
    </xdr:to>
    <xdr:sp macro="" textlink="">
      <xdr:nvSpPr>
        <xdr:cNvPr id="146" name="円/楕円 145"/>
        <xdr:cNvSpPr/>
      </xdr:nvSpPr>
      <xdr:spPr>
        <a:xfrm>
          <a:off x="1968500" y="993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87378</xdr:rowOff>
    </xdr:from>
    <xdr:ext cx="534377" cy="259045"/>
    <xdr:sp macro="" textlink="">
      <xdr:nvSpPr>
        <xdr:cNvPr id="147" name="テキスト ボックス 146"/>
        <xdr:cNvSpPr txBox="1"/>
      </xdr:nvSpPr>
      <xdr:spPr>
        <a:xfrm>
          <a:off x="1752111" y="1003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93178</xdr:rowOff>
    </xdr:from>
    <xdr:to>
      <xdr:col>1</xdr:col>
      <xdr:colOff>485775</xdr:colOff>
      <xdr:row>58</xdr:row>
      <xdr:rowOff>23328</xdr:rowOff>
    </xdr:to>
    <xdr:sp macro="" textlink="">
      <xdr:nvSpPr>
        <xdr:cNvPr id="148" name="円/楕円 147"/>
        <xdr:cNvSpPr/>
      </xdr:nvSpPr>
      <xdr:spPr>
        <a:xfrm>
          <a:off x="1079500" y="98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14455</xdr:rowOff>
    </xdr:from>
    <xdr:ext cx="534377" cy="259045"/>
    <xdr:sp macro="" textlink="">
      <xdr:nvSpPr>
        <xdr:cNvPr id="149" name="テキスト ボックス 148"/>
        <xdr:cNvSpPr txBox="1"/>
      </xdr:nvSpPr>
      <xdr:spPr>
        <a:xfrm>
          <a:off x="863111" y="995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37320</xdr:rowOff>
    </xdr:from>
    <xdr:to>
      <xdr:col>6</xdr:col>
      <xdr:colOff>511175</xdr:colOff>
      <xdr:row>76</xdr:row>
      <xdr:rowOff>69650</xdr:rowOff>
    </xdr:to>
    <xdr:cxnSp macro="">
      <xdr:nvCxnSpPr>
        <xdr:cNvPr id="180" name="直線コネクタ 179"/>
        <xdr:cNvCxnSpPr/>
      </xdr:nvCxnSpPr>
      <xdr:spPr>
        <a:xfrm flipV="1">
          <a:off x="3797300" y="13067520"/>
          <a:ext cx="8382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69650</xdr:rowOff>
    </xdr:from>
    <xdr:to>
      <xdr:col>5</xdr:col>
      <xdr:colOff>358775</xdr:colOff>
      <xdr:row>76</xdr:row>
      <xdr:rowOff>128760</xdr:rowOff>
    </xdr:to>
    <xdr:cxnSp macro="">
      <xdr:nvCxnSpPr>
        <xdr:cNvPr id="183" name="直線コネクタ 182"/>
        <xdr:cNvCxnSpPr/>
      </xdr:nvCxnSpPr>
      <xdr:spPr>
        <a:xfrm flipV="1">
          <a:off x="2908300" y="13099850"/>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128760</xdr:rowOff>
    </xdr:from>
    <xdr:to>
      <xdr:col>4</xdr:col>
      <xdr:colOff>155575</xdr:colOff>
      <xdr:row>76</xdr:row>
      <xdr:rowOff>142477</xdr:rowOff>
    </xdr:to>
    <xdr:cxnSp macro="">
      <xdr:nvCxnSpPr>
        <xdr:cNvPr id="186" name="直線コネクタ 185"/>
        <xdr:cNvCxnSpPr/>
      </xdr:nvCxnSpPr>
      <xdr:spPr>
        <a:xfrm flipV="1">
          <a:off x="2019300" y="1315896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142477</xdr:rowOff>
    </xdr:from>
    <xdr:to>
      <xdr:col>2</xdr:col>
      <xdr:colOff>638175</xdr:colOff>
      <xdr:row>76</xdr:row>
      <xdr:rowOff>145089</xdr:rowOff>
    </xdr:to>
    <xdr:cxnSp macro="">
      <xdr:nvCxnSpPr>
        <xdr:cNvPr id="189" name="直線コネクタ 188"/>
        <xdr:cNvCxnSpPr/>
      </xdr:nvCxnSpPr>
      <xdr:spPr>
        <a:xfrm flipV="1">
          <a:off x="1130300" y="13172677"/>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157970</xdr:rowOff>
    </xdr:from>
    <xdr:to>
      <xdr:col>6</xdr:col>
      <xdr:colOff>561975</xdr:colOff>
      <xdr:row>76</xdr:row>
      <xdr:rowOff>88120</xdr:rowOff>
    </xdr:to>
    <xdr:sp macro="" textlink="">
      <xdr:nvSpPr>
        <xdr:cNvPr id="199" name="円/楕円 198"/>
        <xdr:cNvSpPr/>
      </xdr:nvSpPr>
      <xdr:spPr>
        <a:xfrm>
          <a:off x="4584700" y="130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136397</xdr:rowOff>
    </xdr:from>
    <xdr:ext cx="469744" cy="259045"/>
    <xdr:sp macro="" textlink="">
      <xdr:nvSpPr>
        <xdr:cNvPr id="200" name="維持補修費該当値テキスト"/>
        <xdr:cNvSpPr txBox="1"/>
      </xdr:nvSpPr>
      <xdr:spPr>
        <a:xfrm>
          <a:off x="4686300" y="129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18850</xdr:rowOff>
    </xdr:from>
    <xdr:to>
      <xdr:col>5</xdr:col>
      <xdr:colOff>409575</xdr:colOff>
      <xdr:row>76</xdr:row>
      <xdr:rowOff>120450</xdr:rowOff>
    </xdr:to>
    <xdr:sp macro="" textlink="">
      <xdr:nvSpPr>
        <xdr:cNvPr id="201" name="円/楕円 200"/>
        <xdr:cNvSpPr/>
      </xdr:nvSpPr>
      <xdr:spPr>
        <a:xfrm>
          <a:off x="3746500" y="130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111577</xdr:rowOff>
    </xdr:from>
    <xdr:ext cx="469744" cy="259045"/>
    <xdr:sp macro="" textlink="">
      <xdr:nvSpPr>
        <xdr:cNvPr id="202" name="テキスト ボックス 201"/>
        <xdr:cNvSpPr txBox="1"/>
      </xdr:nvSpPr>
      <xdr:spPr>
        <a:xfrm>
          <a:off x="3562427" y="1314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77960</xdr:rowOff>
    </xdr:from>
    <xdr:to>
      <xdr:col>4</xdr:col>
      <xdr:colOff>206375</xdr:colOff>
      <xdr:row>77</xdr:row>
      <xdr:rowOff>8110</xdr:rowOff>
    </xdr:to>
    <xdr:sp macro="" textlink="">
      <xdr:nvSpPr>
        <xdr:cNvPr id="203" name="円/楕円 202"/>
        <xdr:cNvSpPr/>
      </xdr:nvSpPr>
      <xdr:spPr>
        <a:xfrm>
          <a:off x="2857500" y="13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170687</xdr:rowOff>
    </xdr:from>
    <xdr:ext cx="469744" cy="259045"/>
    <xdr:sp macro="" textlink="">
      <xdr:nvSpPr>
        <xdr:cNvPr id="204" name="テキスト ボックス 203"/>
        <xdr:cNvSpPr txBox="1"/>
      </xdr:nvSpPr>
      <xdr:spPr>
        <a:xfrm>
          <a:off x="2673427" y="132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91677</xdr:rowOff>
    </xdr:from>
    <xdr:to>
      <xdr:col>3</xdr:col>
      <xdr:colOff>3175</xdr:colOff>
      <xdr:row>77</xdr:row>
      <xdr:rowOff>21827</xdr:rowOff>
    </xdr:to>
    <xdr:sp macro="" textlink="">
      <xdr:nvSpPr>
        <xdr:cNvPr id="205" name="円/楕円 204"/>
        <xdr:cNvSpPr/>
      </xdr:nvSpPr>
      <xdr:spPr>
        <a:xfrm>
          <a:off x="1968500" y="131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12954</xdr:rowOff>
    </xdr:from>
    <xdr:ext cx="469744" cy="259045"/>
    <xdr:sp macro="" textlink="">
      <xdr:nvSpPr>
        <xdr:cNvPr id="206" name="テキスト ボックス 205"/>
        <xdr:cNvSpPr txBox="1"/>
      </xdr:nvSpPr>
      <xdr:spPr>
        <a:xfrm>
          <a:off x="1784427" y="1321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94289</xdr:rowOff>
    </xdr:from>
    <xdr:to>
      <xdr:col>1</xdr:col>
      <xdr:colOff>485775</xdr:colOff>
      <xdr:row>77</xdr:row>
      <xdr:rowOff>24439</xdr:rowOff>
    </xdr:to>
    <xdr:sp macro="" textlink="">
      <xdr:nvSpPr>
        <xdr:cNvPr id="207" name="円/楕円 206"/>
        <xdr:cNvSpPr/>
      </xdr:nvSpPr>
      <xdr:spPr>
        <a:xfrm>
          <a:off x="1079500" y="1312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15566</xdr:rowOff>
    </xdr:from>
    <xdr:ext cx="469744" cy="259045"/>
    <xdr:sp macro="" textlink="">
      <xdr:nvSpPr>
        <xdr:cNvPr id="208" name="テキスト ボックス 207"/>
        <xdr:cNvSpPr txBox="1"/>
      </xdr:nvSpPr>
      <xdr:spPr>
        <a:xfrm>
          <a:off x="895427" y="1321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30087</xdr:rowOff>
    </xdr:from>
    <xdr:to>
      <xdr:col>6</xdr:col>
      <xdr:colOff>511175</xdr:colOff>
      <xdr:row>98</xdr:row>
      <xdr:rowOff>45289</xdr:rowOff>
    </xdr:to>
    <xdr:cxnSp macro="">
      <xdr:nvCxnSpPr>
        <xdr:cNvPr id="236" name="直線コネクタ 235"/>
        <xdr:cNvCxnSpPr/>
      </xdr:nvCxnSpPr>
      <xdr:spPr>
        <a:xfrm>
          <a:off x="3797300" y="16832187"/>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58445</xdr:rowOff>
    </xdr:from>
    <xdr:ext cx="534377" cy="259045"/>
    <xdr:sp macro="" textlink="">
      <xdr:nvSpPr>
        <xdr:cNvPr id="237" name="扶助費平均値テキスト"/>
        <xdr:cNvSpPr txBox="1"/>
      </xdr:nvSpPr>
      <xdr:spPr>
        <a:xfrm>
          <a:off x="4686300" y="16346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30087</xdr:rowOff>
    </xdr:from>
    <xdr:to>
      <xdr:col>5</xdr:col>
      <xdr:colOff>358775</xdr:colOff>
      <xdr:row>98</xdr:row>
      <xdr:rowOff>149827</xdr:rowOff>
    </xdr:to>
    <xdr:cxnSp macro="">
      <xdr:nvCxnSpPr>
        <xdr:cNvPr id="239" name="直線コネクタ 238"/>
        <xdr:cNvCxnSpPr/>
      </xdr:nvCxnSpPr>
      <xdr:spPr>
        <a:xfrm flipV="1">
          <a:off x="2908300" y="16832187"/>
          <a:ext cx="889000" cy="1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125897</xdr:rowOff>
    </xdr:from>
    <xdr:ext cx="534377" cy="259045"/>
    <xdr:sp macro="" textlink="">
      <xdr:nvSpPr>
        <xdr:cNvPr id="241" name="テキスト ボックス 240"/>
        <xdr:cNvSpPr txBox="1"/>
      </xdr:nvSpPr>
      <xdr:spPr>
        <a:xfrm>
          <a:off x="3530111" y="160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149827</xdr:rowOff>
    </xdr:from>
    <xdr:to>
      <xdr:col>4</xdr:col>
      <xdr:colOff>155575</xdr:colOff>
      <xdr:row>98</xdr:row>
      <xdr:rowOff>159474</xdr:rowOff>
    </xdr:to>
    <xdr:cxnSp macro="">
      <xdr:nvCxnSpPr>
        <xdr:cNvPr id="242" name="直線コネクタ 241"/>
        <xdr:cNvCxnSpPr/>
      </xdr:nvCxnSpPr>
      <xdr:spPr>
        <a:xfrm flipV="1">
          <a:off x="2019300" y="16951927"/>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91127</xdr:rowOff>
    </xdr:from>
    <xdr:ext cx="534377" cy="259045"/>
    <xdr:sp macro="" textlink="">
      <xdr:nvSpPr>
        <xdr:cNvPr id="244" name="テキスト ボックス 243"/>
        <xdr:cNvSpPr txBox="1"/>
      </xdr:nvSpPr>
      <xdr:spPr>
        <a:xfrm>
          <a:off x="2641111" y="162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151405</xdr:rowOff>
    </xdr:from>
    <xdr:to>
      <xdr:col>2</xdr:col>
      <xdr:colOff>638175</xdr:colOff>
      <xdr:row>98</xdr:row>
      <xdr:rowOff>159474</xdr:rowOff>
    </xdr:to>
    <xdr:cxnSp macro="">
      <xdr:nvCxnSpPr>
        <xdr:cNvPr id="245" name="直線コネクタ 244"/>
        <xdr:cNvCxnSpPr/>
      </xdr:nvCxnSpPr>
      <xdr:spPr>
        <a:xfrm>
          <a:off x="1130300" y="16953505"/>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108295</xdr:rowOff>
    </xdr:from>
    <xdr:ext cx="534377" cy="259045"/>
    <xdr:sp macro="" textlink="">
      <xdr:nvSpPr>
        <xdr:cNvPr id="247" name="テキスト ボックス 246"/>
        <xdr:cNvSpPr txBox="1"/>
      </xdr:nvSpPr>
      <xdr:spPr>
        <a:xfrm>
          <a:off x="1752111" y="1622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150175</xdr:rowOff>
    </xdr:from>
    <xdr:ext cx="534377" cy="259045"/>
    <xdr:sp macro="" textlink="">
      <xdr:nvSpPr>
        <xdr:cNvPr id="249" name="テキスト ボックス 248"/>
        <xdr:cNvSpPr txBox="1"/>
      </xdr:nvSpPr>
      <xdr:spPr>
        <a:xfrm>
          <a:off x="863111" y="162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165939</xdr:rowOff>
    </xdr:from>
    <xdr:to>
      <xdr:col>6</xdr:col>
      <xdr:colOff>561975</xdr:colOff>
      <xdr:row>98</xdr:row>
      <xdr:rowOff>96089</xdr:rowOff>
    </xdr:to>
    <xdr:sp macro="" textlink="">
      <xdr:nvSpPr>
        <xdr:cNvPr id="255" name="円/楕円 254"/>
        <xdr:cNvSpPr/>
      </xdr:nvSpPr>
      <xdr:spPr>
        <a:xfrm>
          <a:off x="4584700" y="167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144366</xdr:rowOff>
    </xdr:from>
    <xdr:ext cx="534377" cy="259045"/>
    <xdr:sp macro="" textlink="">
      <xdr:nvSpPr>
        <xdr:cNvPr id="256" name="扶助費該当値テキスト"/>
        <xdr:cNvSpPr txBox="1"/>
      </xdr:nvSpPr>
      <xdr:spPr>
        <a:xfrm>
          <a:off x="4686300" y="167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64,130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150737</xdr:rowOff>
    </xdr:from>
    <xdr:to>
      <xdr:col>5</xdr:col>
      <xdr:colOff>409575</xdr:colOff>
      <xdr:row>98</xdr:row>
      <xdr:rowOff>80887</xdr:rowOff>
    </xdr:to>
    <xdr:sp macro="" textlink="">
      <xdr:nvSpPr>
        <xdr:cNvPr id="257" name="円/楕円 256"/>
        <xdr:cNvSpPr/>
      </xdr:nvSpPr>
      <xdr:spPr>
        <a:xfrm>
          <a:off x="3746500" y="167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72014</xdr:rowOff>
    </xdr:from>
    <xdr:ext cx="534377" cy="259045"/>
    <xdr:sp macro="" textlink="">
      <xdr:nvSpPr>
        <xdr:cNvPr id="258" name="テキスト ボックス 257"/>
        <xdr:cNvSpPr txBox="1"/>
      </xdr:nvSpPr>
      <xdr:spPr>
        <a:xfrm>
          <a:off x="3530111" y="1687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99027</xdr:rowOff>
    </xdr:from>
    <xdr:to>
      <xdr:col>4</xdr:col>
      <xdr:colOff>206375</xdr:colOff>
      <xdr:row>99</xdr:row>
      <xdr:rowOff>29177</xdr:rowOff>
    </xdr:to>
    <xdr:sp macro="" textlink="">
      <xdr:nvSpPr>
        <xdr:cNvPr id="259" name="円/楕円 258"/>
        <xdr:cNvSpPr/>
      </xdr:nvSpPr>
      <xdr:spPr>
        <a:xfrm>
          <a:off x="2857500" y="169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20304</xdr:rowOff>
    </xdr:from>
    <xdr:ext cx="534377" cy="259045"/>
    <xdr:sp macro="" textlink="">
      <xdr:nvSpPr>
        <xdr:cNvPr id="260" name="テキスト ボックス 259"/>
        <xdr:cNvSpPr txBox="1"/>
      </xdr:nvSpPr>
      <xdr:spPr>
        <a:xfrm>
          <a:off x="2641111" y="1699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108674</xdr:rowOff>
    </xdr:from>
    <xdr:to>
      <xdr:col>3</xdr:col>
      <xdr:colOff>3175</xdr:colOff>
      <xdr:row>99</xdr:row>
      <xdr:rowOff>38824</xdr:rowOff>
    </xdr:to>
    <xdr:sp macro="" textlink="">
      <xdr:nvSpPr>
        <xdr:cNvPr id="261" name="円/楕円 260"/>
        <xdr:cNvSpPr/>
      </xdr:nvSpPr>
      <xdr:spPr>
        <a:xfrm>
          <a:off x="1968500" y="169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29951</xdr:rowOff>
    </xdr:from>
    <xdr:ext cx="534377" cy="259045"/>
    <xdr:sp macro="" textlink="">
      <xdr:nvSpPr>
        <xdr:cNvPr id="262" name="テキスト ボックス 261"/>
        <xdr:cNvSpPr txBox="1"/>
      </xdr:nvSpPr>
      <xdr:spPr>
        <a:xfrm>
          <a:off x="1752111" y="1700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100605</xdr:rowOff>
    </xdr:from>
    <xdr:to>
      <xdr:col>1</xdr:col>
      <xdr:colOff>485775</xdr:colOff>
      <xdr:row>99</xdr:row>
      <xdr:rowOff>30755</xdr:rowOff>
    </xdr:to>
    <xdr:sp macro="" textlink="">
      <xdr:nvSpPr>
        <xdr:cNvPr id="263" name="円/楕円 262"/>
        <xdr:cNvSpPr/>
      </xdr:nvSpPr>
      <xdr:spPr>
        <a:xfrm>
          <a:off x="1079500" y="169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21882</xdr:rowOff>
    </xdr:from>
    <xdr:ext cx="534377" cy="259045"/>
    <xdr:sp macro="" textlink="">
      <xdr:nvSpPr>
        <xdr:cNvPr id="264" name="テキスト ボックス 263"/>
        <xdr:cNvSpPr txBox="1"/>
      </xdr:nvSpPr>
      <xdr:spPr>
        <a:xfrm>
          <a:off x="863111" y="169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42697</xdr:rowOff>
    </xdr:from>
    <xdr:to>
      <xdr:col>15</xdr:col>
      <xdr:colOff>180975</xdr:colOff>
      <xdr:row>36</xdr:row>
      <xdr:rowOff>47269</xdr:rowOff>
    </xdr:to>
    <xdr:cxnSp macro="">
      <xdr:nvCxnSpPr>
        <xdr:cNvPr id="293" name="直線コネクタ 292"/>
        <xdr:cNvCxnSpPr/>
      </xdr:nvCxnSpPr>
      <xdr:spPr>
        <a:xfrm flipV="1">
          <a:off x="9639300" y="621489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87850</xdr:rowOff>
    </xdr:from>
    <xdr:ext cx="534377" cy="259045"/>
    <xdr:sp macro="" textlink="">
      <xdr:nvSpPr>
        <xdr:cNvPr id="294" name="補助費等平均値テキスト"/>
        <xdr:cNvSpPr txBox="1"/>
      </xdr:nvSpPr>
      <xdr:spPr>
        <a:xfrm>
          <a:off x="10528300" y="5917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47269</xdr:rowOff>
    </xdr:from>
    <xdr:to>
      <xdr:col>14</xdr:col>
      <xdr:colOff>28575</xdr:colOff>
      <xdr:row>36</xdr:row>
      <xdr:rowOff>127108</xdr:rowOff>
    </xdr:to>
    <xdr:cxnSp macro="">
      <xdr:nvCxnSpPr>
        <xdr:cNvPr id="296" name="直線コネクタ 295"/>
        <xdr:cNvCxnSpPr/>
      </xdr:nvCxnSpPr>
      <xdr:spPr>
        <a:xfrm flipV="1">
          <a:off x="8750300" y="6219469"/>
          <a:ext cx="889000" cy="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14812</xdr:rowOff>
    </xdr:from>
    <xdr:ext cx="534377" cy="259045"/>
    <xdr:sp macro="" textlink="">
      <xdr:nvSpPr>
        <xdr:cNvPr id="298" name="テキスト ボックス 297"/>
        <xdr:cNvSpPr txBox="1"/>
      </xdr:nvSpPr>
      <xdr:spPr>
        <a:xfrm>
          <a:off x="9372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127108</xdr:rowOff>
    </xdr:from>
    <xdr:to>
      <xdr:col>12</xdr:col>
      <xdr:colOff>511175</xdr:colOff>
      <xdr:row>36</xdr:row>
      <xdr:rowOff>149911</xdr:rowOff>
    </xdr:to>
    <xdr:cxnSp macro="">
      <xdr:nvCxnSpPr>
        <xdr:cNvPr id="299" name="直線コネクタ 298"/>
        <xdr:cNvCxnSpPr/>
      </xdr:nvCxnSpPr>
      <xdr:spPr>
        <a:xfrm flipV="1">
          <a:off x="7861300" y="6299308"/>
          <a:ext cx="8890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12793</xdr:rowOff>
    </xdr:from>
    <xdr:ext cx="534377" cy="259045"/>
    <xdr:sp macro="" textlink="">
      <xdr:nvSpPr>
        <xdr:cNvPr id="301" name="テキスト ボックス 300"/>
        <xdr:cNvSpPr txBox="1"/>
      </xdr:nvSpPr>
      <xdr:spPr>
        <a:xfrm>
          <a:off x="8483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118497</xdr:rowOff>
    </xdr:from>
    <xdr:to>
      <xdr:col>11</xdr:col>
      <xdr:colOff>307975</xdr:colOff>
      <xdr:row>36</xdr:row>
      <xdr:rowOff>149911</xdr:rowOff>
    </xdr:to>
    <xdr:cxnSp macro="">
      <xdr:nvCxnSpPr>
        <xdr:cNvPr id="302" name="直線コネクタ 301"/>
        <xdr:cNvCxnSpPr/>
      </xdr:nvCxnSpPr>
      <xdr:spPr>
        <a:xfrm>
          <a:off x="6972300" y="6290697"/>
          <a:ext cx="889000" cy="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60951</xdr:rowOff>
    </xdr:from>
    <xdr:ext cx="534377" cy="259045"/>
    <xdr:sp macro="" textlink="">
      <xdr:nvSpPr>
        <xdr:cNvPr id="304" name="テキスト ボックス 303"/>
        <xdr:cNvSpPr txBox="1"/>
      </xdr:nvSpPr>
      <xdr:spPr>
        <a:xfrm>
          <a:off x="7594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69086</xdr:rowOff>
    </xdr:from>
    <xdr:ext cx="534377" cy="259045"/>
    <xdr:sp macro="" textlink="">
      <xdr:nvSpPr>
        <xdr:cNvPr id="306" name="テキスト ボックス 305"/>
        <xdr:cNvSpPr txBox="1"/>
      </xdr:nvSpPr>
      <xdr:spPr>
        <a:xfrm>
          <a:off x="6705111" y="58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163347</xdr:rowOff>
    </xdr:from>
    <xdr:to>
      <xdr:col>15</xdr:col>
      <xdr:colOff>231775</xdr:colOff>
      <xdr:row>36</xdr:row>
      <xdr:rowOff>93497</xdr:rowOff>
    </xdr:to>
    <xdr:sp macro="" textlink="">
      <xdr:nvSpPr>
        <xdr:cNvPr id="312" name="円/楕円 311"/>
        <xdr:cNvSpPr/>
      </xdr:nvSpPr>
      <xdr:spPr>
        <a:xfrm>
          <a:off x="10426700" y="61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141774</xdr:rowOff>
    </xdr:from>
    <xdr:ext cx="534377" cy="259045"/>
    <xdr:sp macro="" textlink="">
      <xdr:nvSpPr>
        <xdr:cNvPr id="313" name="補助費等該当値テキスト"/>
        <xdr:cNvSpPr txBox="1"/>
      </xdr:nvSpPr>
      <xdr:spPr>
        <a:xfrm>
          <a:off x="10528300" y="61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27,092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167919</xdr:rowOff>
    </xdr:from>
    <xdr:to>
      <xdr:col>14</xdr:col>
      <xdr:colOff>79375</xdr:colOff>
      <xdr:row>36</xdr:row>
      <xdr:rowOff>98069</xdr:rowOff>
    </xdr:to>
    <xdr:sp macro="" textlink="">
      <xdr:nvSpPr>
        <xdr:cNvPr id="314" name="円/楕円 313"/>
        <xdr:cNvSpPr/>
      </xdr:nvSpPr>
      <xdr:spPr>
        <a:xfrm>
          <a:off x="9588500" y="61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89196</xdr:rowOff>
    </xdr:from>
    <xdr:ext cx="534377" cy="259045"/>
    <xdr:sp macro="" textlink="">
      <xdr:nvSpPr>
        <xdr:cNvPr id="315" name="テキスト ボックス 314"/>
        <xdr:cNvSpPr txBox="1"/>
      </xdr:nvSpPr>
      <xdr:spPr>
        <a:xfrm>
          <a:off x="9372111" y="62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76308</xdr:rowOff>
    </xdr:from>
    <xdr:to>
      <xdr:col>12</xdr:col>
      <xdr:colOff>561975</xdr:colOff>
      <xdr:row>37</xdr:row>
      <xdr:rowOff>6458</xdr:rowOff>
    </xdr:to>
    <xdr:sp macro="" textlink="">
      <xdr:nvSpPr>
        <xdr:cNvPr id="316" name="円/楕円 315"/>
        <xdr:cNvSpPr/>
      </xdr:nvSpPr>
      <xdr:spPr>
        <a:xfrm>
          <a:off x="8699500" y="62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169035</xdr:rowOff>
    </xdr:from>
    <xdr:ext cx="534377" cy="259045"/>
    <xdr:sp macro="" textlink="">
      <xdr:nvSpPr>
        <xdr:cNvPr id="317" name="テキスト ボックス 316"/>
        <xdr:cNvSpPr txBox="1"/>
      </xdr:nvSpPr>
      <xdr:spPr>
        <a:xfrm>
          <a:off x="8483111" y="63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99111</xdr:rowOff>
    </xdr:from>
    <xdr:to>
      <xdr:col>11</xdr:col>
      <xdr:colOff>358775</xdr:colOff>
      <xdr:row>37</xdr:row>
      <xdr:rowOff>29261</xdr:rowOff>
    </xdr:to>
    <xdr:sp macro="" textlink="">
      <xdr:nvSpPr>
        <xdr:cNvPr id="318" name="円/楕円 317"/>
        <xdr:cNvSpPr/>
      </xdr:nvSpPr>
      <xdr:spPr>
        <a:xfrm>
          <a:off x="7810500" y="62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20388</xdr:rowOff>
    </xdr:from>
    <xdr:ext cx="534377" cy="259045"/>
    <xdr:sp macro="" textlink="">
      <xdr:nvSpPr>
        <xdr:cNvPr id="319" name="テキスト ボックス 318"/>
        <xdr:cNvSpPr txBox="1"/>
      </xdr:nvSpPr>
      <xdr:spPr>
        <a:xfrm>
          <a:off x="7594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67697</xdr:rowOff>
    </xdr:from>
    <xdr:to>
      <xdr:col>10</xdr:col>
      <xdr:colOff>155575</xdr:colOff>
      <xdr:row>36</xdr:row>
      <xdr:rowOff>169297</xdr:rowOff>
    </xdr:to>
    <xdr:sp macro="" textlink="">
      <xdr:nvSpPr>
        <xdr:cNvPr id="320" name="円/楕円 319"/>
        <xdr:cNvSpPr/>
      </xdr:nvSpPr>
      <xdr:spPr>
        <a:xfrm>
          <a:off x="6921500" y="62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160424</xdr:rowOff>
    </xdr:from>
    <xdr:ext cx="534377" cy="259045"/>
    <xdr:sp macro="" textlink="">
      <xdr:nvSpPr>
        <xdr:cNvPr id="321" name="テキスト ボックス 320"/>
        <xdr:cNvSpPr txBox="1"/>
      </xdr:nvSpPr>
      <xdr:spPr>
        <a:xfrm>
          <a:off x="6705111" y="63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44,553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135719</xdr:rowOff>
    </xdr:from>
    <xdr:to>
      <xdr:col>15</xdr:col>
      <xdr:colOff>180975</xdr:colOff>
      <xdr:row>58</xdr:row>
      <xdr:rowOff>103105</xdr:rowOff>
    </xdr:to>
    <xdr:cxnSp macro="">
      <xdr:nvCxnSpPr>
        <xdr:cNvPr id="351" name="直線コネクタ 350"/>
        <xdr:cNvCxnSpPr/>
      </xdr:nvCxnSpPr>
      <xdr:spPr>
        <a:xfrm>
          <a:off x="9639300" y="9736919"/>
          <a:ext cx="838200" cy="3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27195</xdr:rowOff>
    </xdr:from>
    <xdr:ext cx="534377" cy="259045"/>
    <xdr:sp macro="" textlink="">
      <xdr:nvSpPr>
        <xdr:cNvPr id="352" name="普通建設事業費平均値テキスト"/>
        <xdr:cNvSpPr txBox="1"/>
      </xdr:nvSpPr>
      <xdr:spPr>
        <a:xfrm>
          <a:off x="10528300" y="945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135719</xdr:rowOff>
    </xdr:from>
    <xdr:to>
      <xdr:col>14</xdr:col>
      <xdr:colOff>28575</xdr:colOff>
      <xdr:row>58</xdr:row>
      <xdr:rowOff>103086</xdr:rowOff>
    </xdr:to>
    <xdr:cxnSp macro="">
      <xdr:nvCxnSpPr>
        <xdr:cNvPr id="354" name="直線コネクタ 353"/>
        <xdr:cNvCxnSpPr/>
      </xdr:nvCxnSpPr>
      <xdr:spPr>
        <a:xfrm flipV="1">
          <a:off x="8750300" y="9736919"/>
          <a:ext cx="889000" cy="3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39275</xdr:rowOff>
    </xdr:from>
    <xdr:to>
      <xdr:col>14</xdr:col>
      <xdr:colOff>79375</xdr:colOff>
      <xdr:row>55</xdr:row>
      <xdr:rowOff>140875</xdr:rowOff>
    </xdr:to>
    <xdr:sp macro="" textlink="">
      <xdr:nvSpPr>
        <xdr:cNvPr id="355" name="フローチャート : 判断 354"/>
        <xdr:cNvSpPr/>
      </xdr:nvSpPr>
      <xdr:spPr>
        <a:xfrm>
          <a:off x="9588500" y="94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157402</xdr:rowOff>
    </xdr:from>
    <xdr:ext cx="534377" cy="259045"/>
    <xdr:sp macro="" textlink="">
      <xdr:nvSpPr>
        <xdr:cNvPr id="356" name="テキスト ボックス 355"/>
        <xdr:cNvSpPr txBox="1"/>
      </xdr:nvSpPr>
      <xdr:spPr>
        <a:xfrm>
          <a:off x="9372111" y="924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103086</xdr:rowOff>
    </xdr:from>
    <xdr:to>
      <xdr:col>12</xdr:col>
      <xdr:colOff>511175</xdr:colOff>
      <xdr:row>59</xdr:row>
      <xdr:rowOff>11646</xdr:rowOff>
    </xdr:to>
    <xdr:cxnSp macro="">
      <xdr:nvCxnSpPr>
        <xdr:cNvPr id="357" name="直線コネクタ 356"/>
        <xdr:cNvCxnSpPr/>
      </xdr:nvCxnSpPr>
      <xdr:spPr>
        <a:xfrm flipV="1">
          <a:off x="7861300" y="1004718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91948</xdr:rowOff>
    </xdr:from>
    <xdr:to>
      <xdr:col>12</xdr:col>
      <xdr:colOff>561975</xdr:colOff>
      <xdr:row>56</xdr:row>
      <xdr:rowOff>22098</xdr:rowOff>
    </xdr:to>
    <xdr:sp macro="" textlink="">
      <xdr:nvSpPr>
        <xdr:cNvPr id="358" name="フローチャート : 判断 357"/>
        <xdr:cNvSpPr/>
      </xdr:nvSpPr>
      <xdr:spPr>
        <a:xfrm>
          <a:off x="8699500" y="952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38625</xdr:rowOff>
    </xdr:from>
    <xdr:ext cx="534377" cy="259045"/>
    <xdr:sp macro="" textlink="">
      <xdr:nvSpPr>
        <xdr:cNvPr id="359" name="テキスト ボックス 358"/>
        <xdr:cNvSpPr txBox="1"/>
      </xdr:nvSpPr>
      <xdr:spPr>
        <a:xfrm>
          <a:off x="8483111" y="929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104991</xdr:rowOff>
    </xdr:from>
    <xdr:to>
      <xdr:col>11</xdr:col>
      <xdr:colOff>307975</xdr:colOff>
      <xdr:row>59</xdr:row>
      <xdr:rowOff>11646</xdr:rowOff>
    </xdr:to>
    <xdr:cxnSp macro="">
      <xdr:nvCxnSpPr>
        <xdr:cNvPr id="360" name="直線コネクタ 359"/>
        <xdr:cNvCxnSpPr/>
      </xdr:nvCxnSpPr>
      <xdr:spPr>
        <a:xfrm>
          <a:off x="6972300" y="10049091"/>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60458</xdr:rowOff>
    </xdr:from>
    <xdr:to>
      <xdr:col>11</xdr:col>
      <xdr:colOff>358775</xdr:colOff>
      <xdr:row>56</xdr:row>
      <xdr:rowOff>162058</xdr:rowOff>
    </xdr:to>
    <xdr:sp macro="" textlink="">
      <xdr:nvSpPr>
        <xdr:cNvPr id="361" name="フローチャート : 判断 360"/>
        <xdr:cNvSpPr/>
      </xdr:nvSpPr>
      <xdr:spPr>
        <a:xfrm>
          <a:off x="7810500" y="9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7135</xdr:rowOff>
    </xdr:from>
    <xdr:ext cx="534377" cy="259045"/>
    <xdr:sp macro="" textlink="">
      <xdr:nvSpPr>
        <xdr:cNvPr id="362" name="テキスト ボックス 361"/>
        <xdr:cNvSpPr txBox="1"/>
      </xdr:nvSpPr>
      <xdr:spPr>
        <a:xfrm>
          <a:off x="7594111" y="943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99702</xdr:rowOff>
    </xdr:from>
    <xdr:to>
      <xdr:col>10</xdr:col>
      <xdr:colOff>155575</xdr:colOff>
      <xdr:row>57</xdr:row>
      <xdr:rowOff>29852</xdr:rowOff>
    </xdr:to>
    <xdr:sp macro="" textlink="">
      <xdr:nvSpPr>
        <xdr:cNvPr id="363" name="フローチャート : 判断 362"/>
        <xdr:cNvSpPr/>
      </xdr:nvSpPr>
      <xdr:spPr>
        <a:xfrm>
          <a:off x="6921500" y="97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46379</xdr:rowOff>
    </xdr:from>
    <xdr:ext cx="534377" cy="259045"/>
    <xdr:sp macro="" textlink="">
      <xdr:nvSpPr>
        <xdr:cNvPr id="364" name="テキスト ボックス 363"/>
        <xdr:cNvSpPr txBox="1"/>
      </xdr:nvSpPr>
      <xdr:spPr>
        <a:xfrm>
          <a:off x="6705111" y="94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52305</xdr:rowOff>
    </xdr:from>
    <xdr:to>
      <xdr:col>15</xdr:col>
      <xdr:colOff>231775</xdr:colOff>
      <xdr:row>58</xdr:row>
      <xdr:rowOff>153905</xdr:rowOff>
    </xdr:to>
    <xdr:sp macro="" textlink="">
      <xdr:nvSpPr>
        <xdr:cNvPr id="370" name="円/楕円 369"/>
        <xdr:cNvSpPr/>
      </xdr:nvSpPr>
      <xdr:spPr>
        <a:xfrm>
          <a:off x="10426700" y="999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30732</xdr:rowOff>
    </xdr:from>
    <xdr:ext cx="534377" cy="259045"/>
    <xdr:sp macro="" textlink="">
      <xdr:nvSpPr>
        <xdr:cNvPr id="371" name="普通建設事業費該当値テキスト"/>
        <xdr:cNvSpPr txBox="1"/>
      </xdr:nvSpPr>
      <xdr:spPr>
        <a:xfrm>
          <a:off x="10528300" y="997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25,921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84919</xdr:rowOff>
    </xdr:from>
    <xdr:to>
      <xdr:col>14</xdr:col>
      <xdr:colOff>79375</xdr:colOff>
      <xdr:row>57</xdr:row>
      <xdr:rowOff>15069</xdr:rowOff>
    </xdr:to>
    <xdr:sp macro="" textlink="">
      <xdr:nvSpPr>
        <xdr:cNvPr id="372" name="円/楕円 371"/>
        <xdr:cNvSpPr/>
      </xdr:nvSpPr>
      <xdr:spPr>
        <a:xfrm>
          <a:off x="9588500" y="96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6196</xdr:rowOff>
    </xdr:from>
    <xdr:ext cx="534377" cy="259045"/>
    <xdr:sp macro="" textlink="">
      <xdr:nvSpPr>
        <xdr:cNvPr id="373" name="テキスト ボックス 372"/>
        <xdr:cNvSpPr txBox="1"/>
      </xdr:nvSpPr>
      <xdr:spPr>
        <a:xfrm>
          <a:off x="9372111" y="97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52286</xdr:rowOff>
    </xdr:from>
    <xdr:to>
      <xdr:col>12</xdr:col>
      <xdr:colOff>561975</xdr:colOff>
      <xdr:row>58</xdr:row>
      <xdr:rowOff>153886</xdr:rowOff>
    </xdr:to>
    <xdr:sp macro="" textlink="">
      <xdr:nvSpPr>
        <xdr:cNvPr id="374" name="円/楕円 373"/>
        <xdr:cNvSpPr/>
      </xdr:nvSpPr>
      <xdr:spPr>
        <a:xfrm>
          <a:off x="8699500" y="99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145013</xdr:rowOff>
    </xdr:from>
    <xdr:ext cx="534377" cy="259045"/>
    <xdr:sp macro="" textlink="">
      <xdr:nvSpPr>
        <xdr:cNvPr id="375" name="テキスト ボックス 374"/>
        <xdr:cNvSpPr txBox="1"/>
      </xdr:nvSpPr>
      <xdr:spPr>
        <a:xfrm>
          <a:off x="8483111" y="1008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132296</xdr:rowOff>
    </xdr:from>
    <xdr:to>
      <xdr:col>11</xdr:col>
      <xdr:colOff>358775</xdr:colOff>
      <xdr:row>59</xdr:row>
      <xdr:rowOff>62446</xdr:rowOff>
    </xdr:to>
    <xdr:sp macro="" textlink="">
      <xdr:nvSpPr>
        <xdr:cNvPr id="376" name="円/楕円 375"/>
        <xdr:cNvSpPr/>
      </xdr:nvSpPr>
      <xdr:spPr>
        <a:xfrm>
          <a:off x="7810500" y="100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53573</xdr:rowOff>
    </xdr:from>
    <xdr:ext cx="534377" cy="259045"/>
    <xdr:sp macro="" textlink="">
      <xdr:nvSpPr>
        <xdr:cNvPr id="377" name="テキスト ボックス 376"/>
        <xdr:cNvSpPr txBox="1"/>
      </xdr:nvSpPr>
      <xdr:spPr>
        <a:xfrm>
          <a:off x="7594111" y="101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54191</xdr:rowOff>
    </xdr:from>
    <xdr:to>
      <xdr:col>10</xdr:col>
      <xdr:colOff>155575</xdr:colOff>
      <xdr:row>58</xdr:row>
      <xdr:rowOff>155791</xdr:rowOff>
    </xdr:to>
    <xdr:sp macro="" textlink="">
      <xdr:nvSpPr>
        <xdr:cNvPr id="378" name="円/楕円 377"/>
        <xdr:cNvSpPr/>
      </xdr:nvSpPr>
      <xdr:spPr>
        <a:xfrm>
          <a:off x="6921500" y="99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146918</xdr:rowOff>
    </xdr:from>
    <xdr:ext cx="534377" cy="259045"/>
    <xdr:sp macro="" textlink="">
      <xdr:nvSpPr>
        <xdr:cNvPr id="379" name="テキスト ボックス 378"/>
        <xdr:cNvSpPr txBox="1"/>
      </xdr:nvSpPr>
      <xdr:spPr>
        <a:xfrm>
          <a:off x="6705111" y="1009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150482</xdr:rowOff>
    </xdr:from>
    <xdr:to>
      <xdr:col>15</xdr:col>
      <xdr:colOff>180975</xdr:colOff>
      <xdr:row>78</xdr:row>
      <xdr:rowOff>61024</xdr:rowOff>
    </xdr:to>
    <xdr:cxnSp macro="">
      <xdr:nvCxnSpPr>
        <xdr:cNvPr id="408" name="直線コネクタ 407"/>
        <xdr:cNvCxnSpPr/>
      </xdr:nvCxnSpPr>
      <xdr:spPr>
        <a:xfrm flipV="1">
          <a:off x="9639300" y="13352132"/>
          <a:ext cx="838200" cy="8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88840</xdr:rowOff>
    </xdr:from>
    <xdr:ext cx="534377" cy="259045"/>
    <xdr:sp macro="" textlink="">
      <xdr:nvSpPr>
        <xdr:cNvPr id="409" name="普通建設事業費 （ うち新規整備　）平均値テキスト"/>
        <xdr:cNvSpPr txBox="1"/>
      </xdr:nvSpPr>
      <xdr:spPr>
        <a:xfrm>
          <a:off x="10528300" y="12776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1" name="フローチャート : 判断 410"/>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159021</xdr:rowOff>
    </xdr:from>
    <xdr:ext cx="534377" cy="259045"/>
    <xdr:sp macro="" textlink="">
      <xdr:nvSpPr>
        <xdr:cNvPr id="412" name="テキスト ボックス 411"/>
        <xdr:cNvSpPr txBox="1"/>
      </xdr:nvSpPr>
      <xdr:spPr>
        <a:xfrm>
          <a:off x="9372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99682</xdr:rowOff>
    </xdr:from>
    <xdr:to>
      <xdr:col>15</xdr:col>
      <xdr:colOff>231775</xdr:colOff>
      <xdr:row>78</xdr:row>
      <xdr:rowOff>29832</xdr:rowOff>
    </xdr:to>
    <xdr:sp macro="" textlink="">
      <xdr:nvSpPr>
        <xdr:cNvPr id="418" name="円/楕円 417"/>
        <xdr:cNvSpPr/>
      </xdr:nvSpPr>
      <xdr:spPr>
        <a:xfrm>
          <a:off x="10426700" y="133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78109</xdr:rowOff>
    </xdr:from>
    <xdr:ext cx="469744" cy="259045"/>
    <xdr:sp macro="" textlink="">
      <xdr:nvSpPr>
        <xdr:cNvPr id="419" name="普通建設事業費 （ うち新規整備　）該当値テキスト"/>
        <xdr:cNvSpPr txBox="1"/>
      </xdr:nvSpPr>
      <xdr:spPr>
        <a:xfrm>
          <a:off x="10528300" y="132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10224</xdr:rowOff>
    </xdr:from>
    <xdr:to>
      <xdr:col>14</xdr:col>
      <xdr:colOff>79375</xdr:colOff>
      <xdr:row>78</xdr:row>
      <xdr:rowOff>111824</xdr:rowOff>
    </xdr:to>
    <xdr:sp macro="" textlink="">
      <xdr:nvSpPr>
        <xdr:cNvPr id="420" name="円/楕円 419"/>
        <xdr:cNvSpPr/>
      </xdr:nvSpPr>
      <xdr:spPr>
        <a:xfrm>
          <a:off x="9588500" y="133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102951</xdr:rowOff>
    </xdr:from>
    <xdr:ext cx="469744" cy="259045"/>
    <xdr:sp macro="" textlink="">
      <xdr:nvSpPr>
        <xdr:cNvPr id="421" name="テキスト ボックス 420"/>
        <xdr:cNvSpPr txBox="1"/>
      </xdr:nvSpPr>
      <xdr:spPr>
        <a:xfrm>
          <a:off x="9404427" y="1347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110417</xdr:rowOff>
    </xdr:from>
    <xdr:to>
      <xdr:col>15</xdr:col>
      <xdr:colOff>180975</xdr:colOff>
      <xdr:row>96</xdr:row>
      <xdr:rowOff>105045</xdr:rowOff>
    </xdr:to>
    <xdr:cxnSp macro="">
      <xdr:nvCxnSpPr>
        <xdr:cNvPr id="448" name="直線コネクタ 447"/>
        <xdr:cNvCxnSpPr/>
      </xdr:nvCxnSpPr>
      <xdr:spPr>
        <a:xfrm>
          <a:off x="9639300" y="16226717"/>
          <a:ext cx="838200" cy="3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152857</xdr:rowOff>
    </xdr:from>
    <xdr:ext cx="534377" cy="259045"/>
    <xdr:sp macro="" textlink="">
      <xdr:nvSpPr>
        <xdr:cNvPr id="449" name="普通建設事業費 （ うち更新整備　）平均値テキスト"/>
        <xdr:cNvSpPr txBox="1"/>
      </xdr:nvSpPr>
      <xdr:spPr>
        <a:xfrm>
          <a:off x="10528300" y="16269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1" name="フローチャート : 判断 450"/>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36054</xdr:rowOff>
    </xdr:from>
    <xdr:ext cx="534377" cy="259045"/>
    <xdr:sp macro="" textlink="">
      <xdr:nvSpPr>
        <xdr:cNvPr id="452" name="テキスト ボックス 451"/>
        <xdr:cNvSpPr txBox="1"/>
      </xdr:nvSpPr>
      <xdr:spPr>
        <a:xfrm>
          <a:off x="9372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54245</xdr:rowOff>
    </xdr:from>
    <xdr:to>
      <xdr:col>15</xdr:col>
      <xdr:colOff>231775</xdr:colOff>
      <xdr:row>96</xdr:row>
      <xdr:rowOff>155845</xdr:rowOff>
    </xdr:to>
    <xdr:sp macro="" textlink="">
      <xdr:nvSpPr>
        <xdr:cNvPr id="458" name="円/楕円 457"/>
        <xdr:cNvSpPr/>
      </xdr:nvSpPr>
      <xdr:spPr>
        <a:xfrm>
          <a:off x="10426700" y="1651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32672</xdr:rowOff>
    </xdr:from>
    <xdr:ext cx="534377" cy="259045"/>
    <xdr:sp macro="" textlink="">
      <xdr:nvSpPr>
        <xdr:cNvPr id="459" name="普通建設事業費 （ うち更新整備　）該当値テキスト"/>
        <xdr:cNvSpPr txBox="1"/>
      </xdr:nvSpPr>
      <xdr:spPr>
        <a:xfrm>
          <a:off x="10528300" y="1649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59617</xdr:rowOff>
    </xdr:from>
    <xdr:to>
      <xdr:col>14</xdr:col>
      <xdr:colOff>79375</xdr:colOff>
      <xdr:row>94</xdr:row>
      <xdr:rowOff>161217</xdr:rowOff>
    </xdr:to>
    <xdr:sp macro="" textlink="">
      <xdr:nvSpPr>
        <xdr:cNvPr id="460" name="円/楕円 459"/>
        <xdr:cNvSpPr/>
      </xdr:nvSpPr>
      <xdr:spPr>
        <a:xfrm>
          <a:off x="9588500" y="1617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6294</xdr:rowOff>
    </xdr:from>
    <xdr:ext cx="534377" cy="259045"/>
    <xdr:sp macro="" textlink="">
      <xdr:nvSpPr>
        <xdr:cNvPr id="461" name="テキスト ボックス 460"/>
        <xdr:cNvSpPr txBox="1"/>
      </xdr:nvSpPr>
      <xdr:spPr>
        <a:xfrm>
          <a:off x="9372111" y="1595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2" name="直線コネクタ 47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3" name="テキスト ボックス 47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5" name="テキスト ボックス 47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6" name="直線コネクタ 47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77" name="テキスト ボックス 476"/>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9" name="テキスト ボックス 47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169418</xdr:rowOff>
    </xdr:from>
    <xdr:to>
      <xdr:col>23</xdr:col>
      <xdr:colOff>516889</xdr:colOff>
      <xdr:row>38</xdr:row>
      <xdr:rowOff>25400</xdr:rowOff>
    </xdr:to>
    <xdr:cxnSp macro="">
      <xdr:nvCxnSpPr>
        <xdr:cNvPr id="481" name="直線コネクタ 480"/>
        <xdr:cNvCxnSpPr/>
      </xdr:nvCxnSpPr>
      <xdr:spPr>
        <a:xfrm flipV="1">
          <a:off x="16317595" y="5312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3" name="直線コネクタ 48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116095</xdr:rowOff>
    </xdr:from>
    <xdr:ext cx="469744" cy="259045"/>
    <xdr:sp macro="" textlink="">
      <xdr:nvSpPr>
        <xdr:cNvPr id="484" name="災害復旧事業費最大値テキスト"/>
        <xdr:cNvSpPr txBox="1"/>
      </xdr:nvSpPr>
      <xdr:spPr>
        <a:xfrm>
          <a:off x="16370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169418</xdr:rowOff>
    </xdr:from>
    <xdr:to>
      <xdr:col>23</xdr:col>
      <xdr:colOff>606425</xdr:colOff>
      <xdr:row>30</xdr:row>
      <xdr:rowOff>169418</xdr:rowOff>
    </xdr:to>
    <xdr:cxnSp macro="">
      <xdr:nvCxnSpPr>
        <xdr:cNvPr id="485" name="直線コネクタ 484"/>
        <xdr:cNvCxnSpPr/>
      </xdr:nvCxnSpPr>
      <xdr:spPr>
        <a:xfrm>
          <a:off x="16230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6" name="直線コネクタ 48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53484</xdr:rowOff>
    </xdr:from>
    <xdr:ext cx="378565" cy="259045"/>
    <xdr:sp macro="" textlink="">
      <xdr:nvSpPr>
        <xdr:cNvPr id="487" name="災害復旧事業費平均値テキスト"/>
        <xdr:cNvSpPr txBox="1"/>
      </xdr:nvSpPr>
      <xdr:spPr>
        <a:xfrm>
          <a:off x="16370300" y="6054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30607</xdr:rowOff>
    </xdr:from>
    <xdr:to>
      <xdr:col>23</xdr:col>
      <xdr:colOff>568325</xdr:colOff>
      <xdr:row>36</xdr:row>
      <xdr:rowOff>132207</xdr:rowOff>
    </xdr:to>
    <xdr:sp macro="" textlink="">
      <xdr:nvSpPr>
        <xdr:cNvPr id="488" name="フローチャート : 判断 487"/>
        <xdr:cNvSpPr/>
      </xdr:nvSpPr>
      <xdr:spPr>
        <a:xfrm>
          <a:off x="162687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9" name="直線コネクタ 48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96329</xdr:rowOff>
    </xdr:from>
    <xdr:to>
      <xdr:col>22</xdr:col>
      <xdr:colOff>415925</xdr:colOff>
      <xdr:row>36</xdr:row>
      <xdr:rowOff>26479</xdr:rowOff>
    </xdr:to>
    <xdr:sp macro="" textlink="">
      <xdr:nvSpPr>
        <xdr:cNvPr id="490" name="フローチャート : 判断 489"/>
        <xdr:cNvSpPr/>
      </xdr:nvSpPr>
      <xdr:spPr>
        <a:xfrm>
          <a:off x="15430500" y="60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43006</xdr:rowOff>
    </xdr:from>
    <xdr:ext cx="378565" cy="259045"/>
    <xdr:sp macro="" textlink="">
      <xdr:nvSpPr>
        <xdr:cNvPr id="491" name="テキスト ボックス 490"/>
        <xdr:cNvSpPr txBox="1"/>
      </xdr:nvSpPr>
      <xdr:spPr>
        <a:xfrm>
          <a:off x="15292017" y="587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156845</xdr:rowOff>
    </xdr:from>
    <xdr:to>
      <xdr:col>21</xdr:col>
      <xdr:colOff>161925</xdr:colOff>
      <xdr:row>38</xdr:row>
      <xdr:rowOff>25400</xdr:rowOff>
    </xdr:to>
    <xdr:cxnSp macro="">
      <xdr:nvCxnSpPr>
        <xdr:cNvPr id="492" name="直線コネクタ 491"/>
        <xdr:cNvCxnSpPr/>
      </xdr:nvCxnSpPr>
      <xdr:spPr>
        <a:xfrm>
          <a:off x="13703300" y="632904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85471</xdr:rowOff>
    </xdr:from>
    <xdr:to>
      <xdr:col>21</xdr:col>
      <xdr:colOff>212725</xdr:colOff>
      <xdr:row>36</xdr:row>
      <xdr:rowOff>15621</xdr:rowOff>
    </xdr:to>
    <xdr:sp macro="" textlink="">
      <xdr:nvSpPr>
        <xdr:cNvPr id="493" name="フローチャート : 判断 492"/>
        <xdr:cNvSpPr/>
      </xdr:nvSpPr>
      <xdr:spPr>
        <a:xfrm>
          <a:off x="14541500" y="608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32148</xdr:rowOff>
    </xdr:from>
    <xdr:ext cx="378565" cy="259045"/>
    <xdr:sp macro="" textlink="">
      <xdr:nvSpPr>
        <xdr:cNvPr id="494" name="テキスト ボックス 493"/>
        <xdr:cNvSpPr txBox="1"/>
      </xdr:nvSpPr>
      <xdr:spPr>
        <a:xfrm>
          <a:off x="14403017" y="586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156845</xdr:rowOff>
    </xdr:from>
    <xdr:to>
      <xdr:col>19</xdr:col>
      <xdr:colOff>644525</xdr:colOff>
      <xdr:row>38</xdr:row>
      <xdr:rowOff>254</xdr:rowOff>
    </xdr:to>
    <xdr:cxnSp macro="">
      <xdr:nvCxnSpPr>
        <xdr:cNvPr id="495" name="直線コネクタ 494"/>
        <xdr:cNvCxnSpPr/>
      </xdr:nvCxnSpPr>
      <xdr:spPr>
        <a:xfrm flipV="1">
          <a:off x="12814300" y="6329045"/>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142621</xdr:rowOff>
    </xdr:from>
    <xdr:to>
      <xdr:col>20</xdr:col>
      <xdr:colOff>9525</xdr:colOff>
      <xdr:row>34</xdr:row>
      <xdr:rowOff>72771</xdr:rowOff>
    </xdr:to>
    <xdr:sp macro="" textlink="">
      <xdr:nvSpPr>
        <xdr:cNvPr id="496" name="フローチャート : 判断 495"/>
        <xdr:cNvSpPr/>
      </xdr:nvSpPr>
      <xdr:spPr>
        <a:xfrm>
          <a:off x="13652500" y="5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89298</xdr:rowOff>
    </xdr:from>
    <xdr:ext cx="469744" cy="259045"/>
    <xdr:sp macro="" textlink="">
      <xdr:nvSpPr>
        <xdr:cNvPr id="497" name="テキスト ボックス 496"/>
        <xdr:cNvSpPr txBox="1"/>
      </xdr:nvSpPr>
      <xdr:spPr>
        <a:xfrm>
          <a:off x="13468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107188</xdr:rowOff>
    </xdr:from>
    <xdr:to>
      <xdr:col>18</xdr:col>
      <xdr:colOff>492125</xdr:colOff>
      <xdr:row>34</xdr:row>
      <xdr:rowOff>37338</xdr:rowOff>
    </xdr:to>
    <xdr:sp macro="" textlink="">
      <xdr:nvSpPr>
        <xdr:cNvPr id="498" name="フローチャート : 判断 497"/>
        <xdr:cNvSpPr/>
      </xdr:nvSpPr>
      <xdr:spPr>
        <a:xfrm>
          <a:off x="12763500" y="57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53865</xdr:rowOff>
    </xdr:from>
    <xdr:ext cx="469744" cy="259045"/>
    <xdr:sp macro="" textlink="">
      <xdr:nvSpPr>
        <xdr:cNvPr id="499" name="テキスト ボックス 498"/>
        <xdr:cNvSpPr txBox="1"/>
      </xdr:nvSpPr>
      <xdr:spPr>
        <a:xfrm>
          <a:off x="12579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5" name="円/楕円 50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6"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7" name="円/楕円 50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8" name="テキスト ボックス 507"/>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9" name="円/楕円 50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0" name="テキスト ボックス 509"/>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106045</xdr:rowOff>
    </xdr:from>
    <xdr:to>
      <xdr:col>20</xdr:col>
      <xdr:colOff>9525</xdr:colOff>
      <xdr:row>37</xdr:row>
      <xdr:rowOff>36195</xdr:rowOff>
    </xdr:to>
    <xdr:sp macro="" textlink="">
      <xdr:nvSpPr>
        <xdr:cNvPr id="511" name="円/楕円 510"/>
        <xdr:cNvSpPr/>
      </xdr:nvSpPr>
      <xdr:spPr>
        <a:xfrm>
          <a:off x="13652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27322</xdr:rowOff>
    </xdr:from>
    <xdr:ext cx="378565" cy="259045"/>
    <xdr:sp macro="" textlink="">
      <xdr:nvSpPr>
        <xdr:cNvPr id="512" name="テキスト ボックス 511"/>
        <xdr:cNvSpPr txBox="1"/>
      </xdr:nvSpPr>
      <xdr:spPr>
        <a:xfrm>
          <a:off x="13514017" y="637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120904</xdr:rowOff>
    </xdr:from>
    <xdr:to>
      <xdr:col>18</xdr:col>
      <xdr:colOff>492125</xdr:colOff>
      <xdr:row>38</xdr:row>
      <xdr:rowOff>51054</xdr:rowOff>
    </xdr:to>
    <xdr:sp macro="" textlink="">
      <xdr:nvSpPr>
        <xdr:cNvPr id="513" name="円/楕円 512"/>
        <xdr:cNvSpPr/>
      </xdr:nvSpPr>
      <xdr:spPr>
        <a:xfrm>
          <a:off x="12763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42181</xdr:rowOff>
    </xdr:from>
    <xdr:ext cx="313932" cy="259045"/>
    <xdr:sp macro="" textlink="">
      <xdr:nvSpPr>
        <xdr:cNvPr id="514" name="テキスト ボックス 513"/>
        <xdr:cNvSpPr txBox="1"/>
      </xdr:nvSpPr>
      <xdr:spPr>
        <a:xfrm>
          <a:off x="12657333" y="6557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7" name="テキスト ボックス 57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9" name="テキスト ボックス 57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1" name="テキスト ボックス 58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3" name="テキスト ボックス 58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5" name="直線コネクタ 584"/>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86"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87" name="直線コネクタ 586"/>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88"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89" name="直線コネクタ 588"/>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68514</xdr:rowOff>
    </xdr:from>
    <xdr:to>
      <xdr:col>23</xdr:col>
      <xdr:colOff>517525</xdr:colOff>
      <xdr:row>76</xdr:row>
      <xdr:rowOff>103330</xdr:rowOff>
    </xdr:to>
    <xdr:cxnSp macro="">
      <xdr:nvCxnSpPr>
        <xdr:cNvPr id="590" name="直線コネクタ 589"/>
        <xdr:cNvCxnSpPr/>
      </xdr:nvCxnSpPr>
      <xdr:spPr>
        <a:xfrm>
          <a:off x="15481300" y="13098714"/>
          <a:ext cx="8382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146890</xdr:rowOff>
    </xdr:from>
    <xdr:ext cx="534377" cy="259045"/>
    <xdr:sp macro="" textlink="">
      <xdr:nvSpPr>
        <xdr:cNvPr id="591" name="公債費平均値テキスト"/>
        <xdr:cNvSpPr txBox="1"/>
      </xdr:nvSpPr>
      <xdr:spPr>
        <a:xfrm>
          <a:off x="16370300" y="12491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2" name="フローチャート : 判断 591"/>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55781</xdr:rowOff>
    </xdr:from>
    <xdr:to>
      <xdr:col>22</xdr:col>
      <xdr:colOff>365125</xdr:colOff>
      <xdr:row>76</xdr:row>
      <xdr:rowOff>68514</xdr:rowOff>
    </xdr:to>
    <xdr:cxnSp macro="">
      <xdr:nvCxnSpPr>
        <xdr:cNvPr id="593" name="直線コネクタ 592"/>
        <xdr:cNvCxnSpPr/>
      </xdr:nvCxnSpPr>
      <xdr:spPr>
        <a:xfrm>
          <a:off x="14592300" y="13085981"/>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65194</xdr:rowOff>
    </xdr:from>
    <xdr:to>
      <xdr:col>22</xdr:col>
      <xdr:colOff>415925</xdr:colOff>
      <xdr:row>73</xdr:row>
      <xdr:rowOff>166794</xdr:rowOff>
    </xdr:to>
    <xdr:sp macro="" textlink="">
      <xdr:nvSpPr>
        <xdr:cNvPr id="594" name="フローチャート : 判断 593"/>
        <xdr:cNvSpPr/>
      </xdr:nvSpPr>
      <xdr:spPr>
        <a:xfrm>
          <a:off x="15430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11871</xdr:rowOff>
    </xdr:from>
    <xdr:ext cx="534377" cy="259045"/>
    <xdr:sp macro="" textlink="">
      <xdr:nvSpPr>
        <xdr:cNvPr id="595" name="テキスト ボックス 594"/>
        <xdr:cNvSpPr txBox="1"/>
      </xdr:nvSpPr>
      <xdr:spPr>
        <a:xfrm>
          <a:off x="15214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55781</xdr:rowOff>
    </xdr:from>
    <xdr:to>
      <xdr:col>21</xdr:col>
      <xdr:colOff>161925</xdr:colOff>
      <xdr:row>76</xdr:row>
      <xdr:rowOff>66433</xdr:rowOff>
    </xdr:to>
    <xdr:cxnSp macro="">
      <xdr:nvCxnSpPr>
        <xdr:cNvPr id="596" name="直線コネクタ 595"/>
        <xdr:cNvCxnSpPr/>
      </xdr:nvCxnSpPr>
      <xdr:spPr>
        <a:xfrm flipV="1">
          <a:off x="13703300" y="13085981"/>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52575</xdr:rowOff>
    </xdr:from>
    <xdr:to>
      <xdr:col>21</xdr:col>
      <xdr:colOff>212725</xdr:colOff>
      <xdr:row>73</xdr:row>
      <xdr:rowOff>154175</xdr:rowOff>
    </xdr:to>
    <xdr:sp macro="" textlink="">
      <xdr:nvSpPr>
        <xdr:cNvPr id="597" name="フローチャート : 判断 596"/>
        <xdr:cNvSpPr/>
      </xdr:nvSpPr>
      <xdr:spPr>
        <a:xfrm>
          <a:off x="14541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170702</xdr:rowOff>
    </xdr:from>
    <xdr:ext cx="534377" cy="259045"/>
    <xdr:sp macro="" textlink="">
      <xdr:nvSpPr>
        <xdr:cNvPr id="598" name="テキスト ボックス 597"/>
        <xdr:cNvSpPr txBox="1"/>
      </xdr:nvSpPr>
      <xdr:spPr>
        <a:xfrm>
          <a:off x="14325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52490</xdr:rowOff>
    </xdr:from>
    <xdr:to>
      <xdr:col>19</xdr:col>
      <xdr:colOff>644525</xdr:colOff>
      <xdr:row>76</xdr:row>
      <xdr:rowOff>66433</xdr:rowOff>
    </xdr:to>
    <xdr:cxnSp macro="">
      <xdr:nvCxnSpPr>
        <xdr:cNvPr id="599" name="直線コネクタ 598"/>
        <xdr:cNvCxnSpPr/>
      </xdr:nvCxnSpPr>
      <xdr:spPr>
        <a:xfrm>
          <a:off x="12814300" y="13082690"/>
          <a:ext cx="889000" cy="1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57490</xdr:rowOff>
    </xdr:from>
    <xdr:to>
      <xdr:col>20</xdr:col>
      <xdr:colOff>9525</xdr:colOff>
      <xdr:row>73</xdr:row>
      <xdr:rowOff>159090</xdr:rowOff>
    </xdr:to>
    <xdr:sp macro="" textlink="">
      <xdr:nvSpPr>
        <xdr:cNvPr id="600" name="フローチャート : 判断 599"/>
        <xdr:cNvSpPr/>
      </xdr:nvSpPr>
      <xdr:spPr>
        <a:xfrm>
          <a:off x="13652500" y="125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4167</xdr:rowOff>
    </xdr:from>
    <xdr:ext cx="534377" cy="259045"/>
    <xdr:sp macro="" textlink="">
      <xdr:nvSpPr>
        <xdr:cNvPr id="601" name="テキスト ボックス 600"/>
        <xdr:cNvSpPr txBox="1"/>
      </xdr:nvSpPr>
      <xdr:spPr>
        <a:xfrm>
          <a:off x="13436111" y="123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32756</xdr:rowOff>
    </xdr:from>
    <xdr:to>
      <xdr:col>18</xdr:col>
      <xdr:colOff>492125</xdr:colOff>
      <xdr:row>73</xdr:row>
      <xdr:rowOff>134356</xdr:rowOff>
    </xdr:to>
    <xdr:sp macro="" textlink="">
      <xdr:nvSpPr>
        <xdr:cNvPr id="602" name="フローチャート : 判断 601"/>
        <xdr:cNvSpPr/>
      </xdr:nvSpPr>
      <xdr:spPr>
        <a:xfrm>
          <a:off x="12763500" y="125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150883</xdr:rowOff>
    </xdr:from>
    <xdr:ext cx="534377" cy="259045"/>
    <xdr:sp macro="" textlink="">
      <xdr:nvSpPr>
        <xdr:cNvPr id="603" name="テキスト ボックス 602"/>
        <xdr:cNvSpPr txBox="1"/>
      </xdr:nvSpPr>
      <xdr:spPr>
        <a:xfrm>
          <a:off x="12547111" y="1232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52530</xdr:rowOff>
    </xdr:from>
    <xdr:to>
      <xdr:col>23</xdr:col>
      <xdr:colOff>568325</xdr:colOff>
      <xdr:row>76</xdr:row>
      <xdr:rowOff>154130</xdr:rowOff>
    </xdr:to>
    <xdr:sp macro="" textlink="">
      <xdr:nvSpPr>
        <xdr:cNvPr id="609" name="円/楕円 608"/>
        <xdr:cNvSpPr/>
      </xdr:nvSpPr>
      <xdr:spPr>
        <a:xfrm>
          <a:off x="16268700" y="1308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138907</xdr:rowOff>
    </xdr:from>
    <xdr:ext cx="534377" cy="259045"/>
    <xdr:sp macro="" textlink="">
      <xdr:nvSpPr>
        <xdr:cNvPr id="610" name="公債費該当値テキスト"/>
        <xdr:cNvSpPr txBox="1"/>
      </xdr:nvSpPr>
      <xdr:spPr>
        <a:xfrm>
          <a:off x="16370300" y="1299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17714</xdr:rowOff>
    </xdr:from>
    <xdr:to>
      <xdr:col>22</xdr:col>
      <xdr:colOff>415925</xdr:colOff>
      <xdr:row>76</xdr:row>
      <xdr:rowOff>119314</xdr:rowOff>
    </xdr:to>
    <xdr:sp macro="" textlink="">
      <xdr:nvSpPr>
        <xdr:cNvPr id="611" name="円/楕円 610"/>
        <xdr:cNvSpPr/>
      </xdr:nvSpPr>
      <xdr:spPr>
        <a:xfrm>
          <a:off x="15430500" y="130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110441</xdr:rowOff>
    </xdr:from>
    <xdr:ext cx="534377" cy="259045"/>
    <xdr:sp macro="" textlink="">
      <xdr:nvSpPr>
        <xdr:cNvPr id="612" name="テキスト ボックス 611"/>
        <xdr:cNvSpPr txBox="1"/>
      </xdr:nvSpPr>
      <xdr:spPr>
        <a:xfrm>
          <a:off x="15214111" y="1314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4981</xdr:rowOff>
    </xdr:from>
    <xdr:to>
      <xdr:col>21</xdr:col>
      <xdr:colOff>212725</xdr:colOff>
      <xdr:row>76</xdr:row>
      <xdr:rowOff>106581</xdr:rowOff>
    </xdr:to>
    <xdr:sp macro="" textlink="">
      <xdr:nvSpPr>
        <xdr:cNvPr id="613" name="円/楕円 612"/>
        <xdr:cNvSpPr/>
      </xdr:nvSpPr>
      <xdr:spPr>
        <a:xfrm>
          <a:off x="14541500" y="1303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97708</xdr:rowOff>
    </xdr:from>
    <xdr:ext cx="534377" cy="259045"/>
    <xdr:sp macro="" textlink="">
      <xdr:nvSpPr>
        <xdr:cNvPr id="614" name="テキスト ボックス 613"/>
        <xdr:cNvSpPr txBox="1"/>
      </xdr:nvSpPr>
      <xdr:spPr>
        <a:xfrm>
          <a:off x="14325111" y="1312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15633</xdr:rowOff>
    </xdr:from>
    <xdr:to>
      <xdr:col>20</xdr:col>
      <xdr:colOff>9525</xdr:colOff>
      <xdr:row>76</xdr:row>
      <xdr:rowOff>117233</xdr:rowOff>
    </xdr:to>
    <xdr:sp macro="" textlink="">
      <xdr:nvSpPr>
        <xdr:cNvPr id="615" name="円/楕円 614"/>
        <xdr:cNvSpPr/>
      </xdr:nvSpPr>
      <xdr:spPr>
        <a:xfrm>
          <a:off x="13652500" y="130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108360</xdr:rowOff>
    </xdr:from>
    <xdr:ext cx="534377" cy="259045"/>
    <xdr:sp macro="" textlink="">
      <xdr:nvSpPr>
        <xdr:cNvPr id="616" name="テキスト ボックス 615"/>
        <xdr:cNvSpPr txBox="1"/>
      </xdr:nvSpPr>
      <xdr:spPr>
        <a:xfrm>
          <a:off x="13436111" y="131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1690</xdr:rowOff>
    </xdr:from>
    <xdr:to>
      <xdr:col>18</xdr:col>
      <xdr:colOff>492125</xdr:colOff>
      <xdr:row>76</xdr:row>
      <xdr:rowOff>103290</xdr:rowOff>
    </xdr:to>
    <xdr:sp macro="" textlink="">
      <xdr:nvSpPr>
        <xdr:cNvPr id="617" name="円/楕円 616"/>
        <xdr:cNvSpPr/>
      </xdr:nvSpPr>
      <xdr:spPr>
        <a:xfrm>
          <a:off x="12763500" y="130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94417</xdr:rowOff>
    </xdr:from>
    <xdr:ext cx="534377" cy="259045"/>
    <xdr:sp macro="" textlink="">
      <xdr:nvSpPr>
        <xdr:cNvPr id="618" name="テキスト ボックス 617"/>
        <xdr:cNvSpPr txBox="1"/>
      </xdr:nvSpPr>
      <xdr:spPr>
        <a:xfrm>
          <a:off x="12547111" y="131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9" name="直線コネクタ 62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0" name="テキスト ボックス 62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1" name="直線コネクタ 63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2" name="テキスト ボックス 63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3" name="直線コネクタ 63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4" name="テキスト ボックス 63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5" name="直線コネクタ 63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6" name="テキスト ボックス 63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7" name="直線コネクタ 63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8" name="テキスト ボックス 63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0" name="テキスト ボックス 63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2" name="直線コネクタ 641"/>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3"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4" name="直線コネクタ 643"/>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5"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6" name="直線コネクタ 645"/>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53670</xdr:rowOff>
    </xdr:from>
    <xdr:to>
      <xdr:col>23</xdr:col>
      <xdr:colOff>517525</xdr:colOff>
      <xdr:row>96</xdr:row>
      <xdr:rowOff>158065</xdr:rowOff>
    </xdr:to>
    <xdr:cxnSp macro="">
      <xdr:nvCxnSpPr>
        <xdr:cNvPr id="647" name="直線コネクタ 646"/>
        <xdr:cNvCxnSpPr/>
      </xdr:nvCxnSpPr>
      <xdr:spPr>
        <a:xfrm flipV="1">
          <a:off x="15481300" y="16341420"/>
          <a:ext cx="838200" cy="27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45190</xdr:rowOff>
    </xdr:from>
    <xdr:ext cx="534377" cy="259045"/>
    <xdr:sp macro="" textlink="">
      <xdr:nvSpPr>
        <xdr:cNvPr id="648" name="積立金平均値テキスト"/>
        <xdr:cNvSpPr txBox="1"/>
      </xdr:nvSpPr>
      <xdr:spPr>
        <a:xfrm>
          <a:off x="16370300" y="16504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49" name="フローチャート : 判断 648"/>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158065</xdr:rowOff>
    </xdr:from>
    <xdr:to>
      <xdr:col>22</xdr:col>
      <xdr:colOff>365125</xdr:colOff>
      <xdr:row>97</xdr:row>
      <xdr:rowOff>153036</xdr:rowOff>
    </xdr:to>
    <xdr:cxnSp macro="">
      <xdr:nvCxnSpPr>
        <xdr:cNvPr id="650" name="直線コネクタ 649"/>
        <xdr:cNvCxnSpPr/>
      </xdr:nvCxnSpPr>
      <xdr:spPr>
        <a:xfrm flipV="1">
          <a:off x="14592300" y="16617265"/>
          <a:ext cx="889000" cy="1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1" name="フローチャート : 判断 650"/>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42409</xdr:rowOff>
    </xdr:from>
    <xdr:ext cx="534377" cy="259045"/>
    <xdr:sp macro="" textlink="">
      <xdr:nvSpPr>
        <xdr:cNvPr id="652" name="テキスト ボックス 651"/>
        <xdr:cNvSpPr txBox="1"/>
      </xdr:nvSpPr>
      <xdr:spPr>
        <a:xfrm>
          <a:off x="15214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153036</xdr:rowOff>
    </xdr:from>
    <xdr:to>
      <xdr:col>21</xdr:col>
      <xdr:colOff>161925</xdr:colOff>
      <xdr:row>98</xdr:row>
      <xdr:rowOff>75882</xdr:rowOff>
    </xdr:to>
    <xdr:cxnSp macro="">
      <xdr:nvCxnSpPr>
        <xdr:cNvPr id="653" name="直線コネクタ 652"/>
        <xdr:cNvCxnSpPr/>
      </xdr:nvCxnSpPr>
      <xdr:spPr>
        <a:xfrm flipV="1">
          <a:off x="13703300" y="16783686"/>
          <a:ext cx="889000" cy="9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4" name="フローチャート : 判断 653"/>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152582</xdr:rowOff>
    </xdr:from>
    <xdr:ext cx="534377" cy="259045"/>
    <xdr:sp macro="" textlink="">
      <xdr:nvSpPr>
        <xdr:cNvPr id="655" name="テキスト ボックス 654"/>
        <xdr:cNvSpPr txBox="1"/>
      </xdr:nvSpPr>
      <xdr:spPr>
        <a:xfrm>
          <a:off x="14325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75882</xdr:rowOff>
    </xdr:from>
    <xdr:to>
      <xdr:col>19</xdr:col>
      <xdr:colOff>644525</xdr:colOff>
      <xdr:row>98</xdr:row>
      <xdr:rowOff>140233</xdr:rowOff>
    </xdr:to>
    <xdr:cxnSp macro="">
      <xdr:nvCxnSpPr>
        <xdr:cNvPr id="656" name="直線コネクタ 655"/>
        <xdr:cNvCxnSpPr/>
      </xdr:nvCxnSpPr>
      <xdr:spPr>
        <a:xfrm flipV="1">
          <a:off x="12814300" y="16877982"/>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57" name="フローチャート : 判断 656"/>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99889</xdr:rowOff>
    </xdr:from>
    <xdr:ext cx="469744" cy="259045"/>
    <xdr:sp macro="" textlink="">
      <xdr:nvSpPr>
        <xdr:cNvPr id="658" name="テキスト ボックス 657"/>
        <xdr:cNvSpPr txBox="1"/>
      </xdr:nvSpPr>
      <xdr:spPr>
        <a:xfrm>
          <a:off x="13468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59" name="フローチャート : 判断 658"/>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55808</xdr:rowOff>
    </xdr:from>
    <xdr:ext cx="534377" cy="259045"/>
    <xdr:sp macro="" textlink="">
      <xdr:nvSpPr>
        <xdr:cNvPr id="660" name="テキスト ボックス 659"/>
        <xdr:cNvSpPr txBox="1"/>
      </xdr:nvSpPr>
      <xdr:spPr>
        <a:xfrm>
          <a:off x="12547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2870</xdr:rowOff>
    </xdr:from>
    <xdr:to>
      <xdr:col>23</xdr:col>
      <xdr:colOff>568325</xdr:colOff>
      <xdr:row>95</xdr:row>
      <xdr:rowOff>104470</xdr:rowOff>
    </xdr:to>
    <xdr:sp macro="" textlink="">
      <xdr:nvSpPr>
        <xdr:cNvPr id="666" name="円/楕円 665"/>
        <xdr:cNvSpPr/>
      </xdr:nvSpPr>
      <xdr:spPr>
        <a:xfrm>
          <a:off x="16268700" y="162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25747</xdr:rowOff>
    </xdr:from>
    <xdr:ext cx="534377" cy="259045"/>
    <xdr:sp macro="" textlink="">
      <xdr:nvSpPr>
        <xdr:cNvPr id="667" name="積立金該当値テキスト"/>
        <xdr:cNvSpPr txBox="1"/>
      </xdr:nvSpPr>
      <xdr:spPr>
        <a:xfrm>
          <a:off x="16370300" y="161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17,758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107265</xdr:rowOff>
    </xdr:from>
    <xdr:to>
      <xdr:col>22</xdr:col>
      <xdr:colOff>415925</xdr:colOff>
      <xdr:row>97</xdr:row>
      <xdr:rowOff>37415</xdr:rowOff>
    </xdr:to>
    <xdr:sp macro="" textlink="">
      <xdr:nvSpPr>
        <xdr:cNvPr id="668" name="円/楕円 667"/>
        <xdr:cNvSpPr/>
      </xdr:nvSpPr>
      <xdr:spPr>
        <a:xfrm>
          <a:off x="15430500" y="165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53942</xdr:rowOff>
    </xdr:from>
    <xdr:ext cx="534377" cy="259045"/>
    <xdr:sp macro="" textlink="">
      <xdr:nvSpPr>
        <xdr:cNvPr id="669" name="テキスト ボックス 668"/>
        <xdr:cNvSpPr txBox="1"/>
      </xdr:nvSpPr>
      <xdr:spPr>
        <a:xfrm>
          <a:off x="15214111" y="163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102236</xdr:rowOff>
    </xdr:from>
    <xdr:to>
      <xdr:col>21</xdr:col>
      <xdr:colOff>212725</xdr:colOff>
      <xdr:row>98</xdr:row>
      <xdr:rowOff>32386</xdr:rowOff>
    </xdr:to>
    <xdr:sp macro="" textlink="">
      <xdr:nvSpPr>
        <xdr:cNvPr id="670" name="円/楕円 669"/>
        <xdr:cNvSpPr/>
      </xdr:nvSpPr>
      <xdr:spPr>
        <a:xfrm>
          <a:off x="14541500" y="1673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23513</xdr:rowOff>
    </xdr:from>
    <xdr:ext cx="469744" cy="259045"/>
    <xdr:sp macro="" textlink="">
      <xdr:nvSpPr>
        <xdr:cNvPr id="671" name="テキスト ボックス 670"/>
        <xdr:cNvSpPr txBox="1"/>
      </xdr:nvSpPr>
      <xdr:spPr>
        <a:xfrm>
          <a:off x="14357427" y="1682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25082</xdr:rowOff>
    </xdr:from>
    <xdr:to>
      <xdr:col>20</xdr:col>
      <xdr:colOff>9525</xdr:colOff>
      <xdr:row>98</xdr:row>
      <xdr:rowOff>126682</xdr:rowOff>
    </xdr:to>
    <xdr:sp macro="" textlink="">
      <xdr:nvSpPr>
        <xdr:cNvPr id="672" name="円/楕円 671"/>
        <xdr:cNvSpPr/>
      </xdr:nvSpPr>
      <xdr:spPr>
        <a:xfrm>
          <a:off x="13652500" y="168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117809</xdr:rowOff>
    </xdr:from>
    <xdr:ext cx="469744" cy="259045"/>
    <xdr:sp macro="" textlink="">
      <xdr:nvSpPr>
        <xdr:cNvPr id="673" name="テキスト ボックス 672"/>
        <xdr:cNvSpPr txBox="1"/>
      </xdr:nvSpPr>
      <xdr:spPr>
        <a:xfrm>
          <a:off x="13468427" y="1691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89433</xdr:rowOff>
    </xdr:from>
    <xdr:to>
      <xdr:col>18</xdr:col>
      <xdr:colOff>492125</xdr:colOff>
      <xdr:row>99</xdr:row>
      <xdr:rowOff>19583</xdr:rowOff>
    </xdr:to>
    <xdr:sp macro="" textlink="">
      <xdr:nvSpPr>
        <xdr:cNvPr id="674" name="円/楕円 673"/>
        <xdr:cNvSpPr/>
      </xdr:nvSpPr>
      <xdr:spPr>
        <a:xfrm>
          <a:off x="12763500" y="168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10710</xdr:rowOff>
    </xdr:from>
    <xdr:ext cx="469744" cy="259045"/>
    <xdr:sp macro="" textlink="">
      <xdr:nvSpPr>
        <xdr:cNvPr id="675" name="テキスト ボックス 674"/>
        <xdr:cNvSpPr txBox="1"/>
      </xdr:nvSpPr>
      <xdr:spPr>
        <a:xfrm>
          <a:off x="12579427" y="1698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9" name="テキスト ボックス 68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1" name="テキスト ボックス 69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3" name="テキスト ボックス 69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5" name="テキスト ボックス 69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7" name="テキスト ボックス 69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9" name="テキスト ボックス 69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1" name="直線コネクタ 700"/>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4"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5" name="直線コネクタ 704"/>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77651</xdr:rowOff>
    </xdr:from>
    <xdr:to>
      <xdr:col>32</xdr:col>
      <xdr:colOff>187325</xdr:colOff>
      <xdr:row>39</xdr:row>
      <xdr:rowOff>98878</xdr:rowOff>
    </xdr:to>
    <xdr:cxnSp macro="">
      <xdr:nvCxnSpPr>
        <xdr:cNvPr id="706" name="直線コネクタ 705"/>
        <xdr:cNvCxnSpPr/>
      </xdr:nvCxnSpPr>
      <xdr:spPr>
        <a:xfrm flipV="1">
          <a:off x="21323300" y="676420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07"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08" name="フローチャート : 判断 707"/>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91367</xdr:rowOff>
    </xdr:from>
    <xdr:to>
      <xdr:col>31</xdr:col>
      <xdr:colOff>34925</xdr:colOff>
      <xdr:row>39</xdr:row>
      <xdr:rowOff>98878</xdr:rowOff>
    </xdr:to>
    <xdr:cxnSp macro="">
      <xdr:nvCxnSpPr>
        <xdr:cNvPr id="709" name="直線コネクタ 708"/>
        <xdr:cNvCxnSpPr/>
      </xdr:nvCxnSpPr>
      <xdr:spPr>
        <a:xfrm>
          <a:off x="20434300" y="6777917"/>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0" name="フローチャート : 判断 709"/>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168165</xdr:rowOff>
    </xdr:from>
    <xdr:ext cx="469744" cy="259045"/>
    <xdr:sp macro="" textlink="">
      <xdr:nvSpPr>
        <xdr:cNvPr id="711" name="テキスト ボックス 710"/>
        <xdr:cNvSpPr txBox="1"/>
      </xdr:nvSpPr>
      <xdr:spPr>
        <a:xfrm>
          <a:off x="21088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91367</xdr:rowOff>
    </xdr:from>
    <xdr:to>
      <xdr:col>29</xdr:col>
      <xdr:colOff>517525</xdr:colOff>
      <xdr:row>39</xdr:row>
      <xdr:rowOff>92673</xdr:rowOff>
    </xdr:to>
    <xdr:cxnSp macro="">
      <xdr:nvCxnSpPr>
        <xdr:cNvPr id="712" name="直線コネクタ 711"/>
        <xdr:cNvCxnSpPr/>
      </xdr:nvCxnSpPr>
      <xdr:spPr>
        <a:xfrm flipV="1">
          <a:off x="19545300" y="6777917"/>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3" name="フローチャート : 判断 712"/>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93380</xdr:rowOff>
    </xdr:from>
    <xdr:ext cx="469744" cy="259045"/>
    <xdr:sp macro="" textlink="">
      <xdr:nvSpPr>
        <xdr:cNvPr id="714" name="テキスト ボックス 713"/>
        <xdr:cNvSpPr txBox="1"/>
      </xdr:nvSpPr>
      <xdr:spPr>
        <a:xfrm>
          <a:off x="20199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92511</xdr:rowOff>
    </xdr:from>
    <xdr:to>
      <xdr:col>28</xdr:col>
      <xdr:colOff>314325</xdr:colOff>
      <xdr:row>39</xdr:row>
      <xdr:rowOff>92673</xdr:rowOff>
    </xdr:to>
    <xdr:cxnSp macro="">
      <xdr:nvCxnSpPr>
        <xdr:cNvPr id="715" name="直線コネクタ 714"/>
        <xdr:cNvCxnSpPr/>
      </xdr:nvCxnSpPr>
      <xdr:spPr>
        <a:xfrm>
          <a:off x="18656300" y="6779061"/>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16" name="フローチャート : 判断 715"/>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134855</xdr:rowOff>
    </xdr:from>
    <xdr:ext cx="469744" cy="259045"/>
    <xdr:sp macro="" textlink="">
      <xdr:nvSpPr>
        <xdr:cNvPr id="717" name="テキスト ボックス 716"/>
        <xdr:cNvSpPr txBox="1"/>
      </xdr:nvSpPr>
      <xdr:spPr>
        <a:xfrm>
          <a:off x="19310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18" name="フローチャート : 判断 717"/>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4063</xdr:rowOff>
    </xdr:from>
    <xdr:ext cx="378565" cy="259045"/>
    <xdr:sp macro="" textlink="">
      <xdr:nvSpPr>
        <xdr:cNvPr id="719" name="テキスト ボックス 718"/>
        <xdr:cNvSpPr txBox="1"/>
      </xdr:nvSpPr>
      <xdr:spPr>
        <a:xfrm>
          <a:off x="18467017" y="634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26851</xdr:rowOff>
    </xdr:from>
    <xdr:to>
      <xdr:col>32</xdr:col>
      <xdr:colOff>238125</xdr:colOff>
      <xdr:row>39</xdr:row>
      <xdr:rowOff>128451</xdr:rowOff>
    </xdr:to>
    <xdr:sp macro="" textlink="">
      <xdr:nvSpPr>
        <xdr:cNvPr id="725" name="円/楕円 724"/>
        <xdr:cNvSpPr/>
      </xdr:nvSpPr>
      <xdr:spPr>
        <a:xfrm>
          <a:off x="22110700" y="6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113228</xdr:rowOff>
    </xdr:from>
    <xdr:ext cx="378565" cy="259045"/>
    <xdr:sp macro="" textlink="">
      <xdr:nvSpPr>
        <xdr:cNvPr id="726" name="投資及び出資金該当値テキスト"/>
        <xdr:cNvSpPr txBox="1"/>
      </xdr:nvSpPr>
      <xdr:spPr>
        <a:xfrm>
          <a:off x="22212300" y="6628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40567</xdr:rowOff>
    </xdr:from>
    <xdr:to>
      <xdr:col>29</xdr:col>
      <xdr:colOff>568325</xdr:colOff>
      <xdr:row>39</xdr:row>
      <xdr:rowOff>142167</xdr:rowOff>
    </xdr:to>
    <xdr:sp macro="" textlink="">
      <xdr:nvSpPr>
        <xdr:cNvPr id="729" name="円/楕円 728"/>
        <xdr:cNvSpPr/>
      </xdr:nvSpPr>
      <xdr:spPr>
        <a:xfrm>
          <a:off x="20383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133294</xdr:rowOff>
    </xdr:from>
    <xdr:ext cx="313932" cy="259045"/>
    <xdr:sp macro="" textlink="">
      <xdr:nvSpPr>
        <xdr:cNvPr id="730" name="テキスト ボックス 729"/>
        <xdr:cNvSpPr txBox="1"/>
      </xdr:nvSpPr>
      <xdr:spPr>
        <a:xfrm>
          <a:off x="20277333" y="6819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41873</xdr:rowOff>
    </xdr:from>
    <xdr:to>
      <xdr:col>28</xdr:col>
      <xdr:colOff>365125</xdr:colOff>
      <xdr:row>39</xdr:row>
      <xdr:rowOff>143473</xdr:rowOff>
    </xdr:to>
    <xdr:sp macro="" textlink="">
      <xdr:nvSpPr>
        <xdr:cNvPr id="731" name="円/楕円 730"/>
        <xdr:cNvSpPr/>
      </xdr:nvSpPr>
      <xdr:spPr>
        <a:xfrm>
          <a:off x="19494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134600</xdr:rowOff>
    </xdr:from>
    <xdr:ext cx="313932" cy="259045"/>
    <xdr:sp macro="" textlink="">
      <xdr:nvSpPr>
        <xdr:cNvPr id="732" name="テキスト ボックス 731"/>
        <xdr:cNvSpPr txBox="1"/>
      </xdr:nvSpPr>
      <xdr:spPr>
        <a:xfrm>
          <a:off x="19388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41711</xdr:rowOff>
    </xdr:from>
    <xdr:to>
      <xdr:col>27</xdr:col>
      <xdr:colOff>161925</xdr:colOff>
      <xdr:row>39</xdr:row>
      <xdr:rowOff>143311</xdr:rowOff>
    </xdr:to>
    <xdr:sp macro="" textlink="">
      <xdr:nvSpPr>
        <xdr:cNvPr id="733" name="円/楕円 732"/>
        <xdr:cNvSpPr/>
      </xdr:nvSpPr>
      <xdr:spPr>
        <a:xfrm>
          <a:off x="18605500" y="6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134438</xdr:rowOff>
    </xdr:from>
    <xdr:ext cx="313932" cy="259045"/>
    <xdr:sp macro="" textlink="">
      <xdr:nvSpPr>
        <xdr:cNvPr id="734" name="テキスト ボックス 733"/>
        <xdr:cNvSpPr txBox="1"/>
      </xdr:nvSpPr>
      <xdr:spPr>
        <a:xfrm>
          <a:off x="18499333" y="6820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5" name="直線コネクタ 74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6" name="テキスト ボックス 74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7" name="直線コネクタ 74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8" name="テキスト ボックス 74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9" name="直線コネクタ 74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0" name="テキスト ボックス 74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1" name="直線コネクタ 75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2" name="テキスト ボックス 75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3" name="直線コネクタ 75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4" name="テキスト ボックス 75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6" name="直線コネクタ 755"/>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8" name="直線コネクタ 75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59"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0" name="直線コネクタ 759"/>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101616</xdr:rowOff>
    </xdr:from>
    <xdr:to>
      <xdr:col>32</xdr:col>
      <xdr:colOff>187325</xdr:colOff>
      <xdr:row>58</xdr:row>
      <xdr:rowOff>106782</xdr:rowOff>
    </xdr:to>
    <xdr:cxnSp macro="">
      <xdr:nvCxnSpPr>
        <xdr:cNvPr id="761" name="直線コネクタ 760"/>
        <xdr:cNvCxnSpPr/>
      </xdr:nvCxnSpPr>
      <xdr:spPr>
        <a:xfrm>
          <a:off x="21323300" y="10045716"/>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2"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3" name="フローチャート : 判断 762"/>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101616</xdr:rowOff>
    </xdr:from>
    <xdr:to>
      <xdr:col>31</xdr:col>
      <xdr:colOff>34925</xdr:colOff>
      <xdr:row>58</xdr:row>
      <xdr:rowOff>101753</xdr:rowOff>
    </xdr:to>
    <xdr:cxnSp macro="">
      <xdr:nvCxnSpPr>
        <xdr:cNvPr id="764" name="直線コネクタ 763"/>
        <xdr:cNvCxnSpPr/>
      </xdr:nvCxnSpPr>
      <xdr:spPr>
        <a:xfrm flipV="1">
          <a:off x="20434300" y="1004571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5" name="フローチャート : 判断 764"/>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106672</xdr:rowOff>
    </xdr:from>
    <xdr:ext cx="469744" cy="259045"/>
    <xdr:sp macro="" textlink="">
      <xdr:nvSpPr>
        <xdr:cNvPr id="766" name="テキスト ボックス 765"/>
        <xdr:cNvSpPr txBox="1"/>
      </xdr:nvSpPr>
      <xdr:spPr>
        <a:xfrm>
          <a:off x="21088427"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101341</xdr:rowOff>
    </xdr:from>
    <xdr:to>
      <xdr:col>29</xdr:col>
      <xdr:colOff>517525</xdr:colOff>
      <xdr:row>58</xdr:row>
      <xdr:rowOff>101753</xdr:rowOff>
    </xdr:to>
    <xdr:cxnSp macro="">
      <xdr:nvCxnSpPr>
        <xdr:cNvPr id="767" name="直線コネクタ 766"/>
        <xdr:cNvCxnSpPr/>
      </xdr:nvCxnSpPr>
      <xdr:spPr>
        <a:xfrm>
          <a:off x="19545300" y="10045441"/>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68" name="フローチャート : 判断 767"/>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88247</xdr:rowOff>
    </xdr:from>
    <xdr:ext cx="469744" cy="259045"/>
    <xdr:sp macro="" textlink="">
      <xdr:nvSpPr>
        <xdr:cNvPr id="769" name="テキスト ボックス 768"/>
        <xdr:cNvSpPr txBox="1"/>
      </xdr:nvSpPr>
      <xdr:spPr>
        <a:xfrm>
          <a:off x="20199427" y="95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100472</xdr:rowOff>
    </xdr:from>
    <xdr:to>
      <xdr:col>28</xdr:col>
      <xdr:colOff>314325</xdr:colOff>
      <xdr:row>58</xdr:row>
      <xdr:rowOff>101341</xdr:rowOff>
    </xdr:to>
    <xdr:cxnSp macro="">
      <xdr:nvCxnSpPr>
        <xdr:cNvPr id="770" name="直線コネクタ 769"/>
        <xdr:cNvCxnSpPr/>
      </xdr:nvCxnSpPr>
      <xdr:spPr>
        <a:xfrm>
          <a:off x="18656300" y="10044572"/>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1" name="フローチャート : 判断 770"/>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59489</xdr:rowOff>
    </xdr:from>
    <xdr:ext cx="469744" cy="259045"/>
    <xdr:sp macro="" textlink="">
      <xdr:nvSpPr>
        <xdr:cNvPr id="772" name="テキスト ボックス 771"/>
        <xdr:cNvSpPr txBox="1"/>
      </xdr:nvSpPr>
      <xdr:spPr>
        <a:xfrm>
          <a:off x="19310427" y="948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3" name="フローチャート : 判断 772"/>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44949</xdr:rowOff>
    </xdr:from>
    <xdr:ext cx="469744" cy="259045"/>
    <xdr:sp macro="" textlink="">
      <xdr:nvSpPr>
        <xdr:cNvPr id="774" name="テキスト ボックス 773"/>
        <xdr:cNvSpPr txBox="1"/>
      </xdr:nvSpPr>
      <xdr:spPr>
        <a:xfrm>
          <a:off x="18421427" y="947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5" name="テキスト ボックス 77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6" name="テキスト ボックス 77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7" name="テキスト ボックス 77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8" name="テキスト ボックス 77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9" name="テキスト ボックス 77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55982</xdr:rowOff>
    </xdr:from>
    <xdr:to>
      <xdr:col>32</xdr:col>
      <xdr:colOff>238125</xdr:colOff>
      <xdr:row>58</xdr:row>
      <xdr:rowOff>157582</xdr:rowOff>
    </xdr:to>
    <xdr:sp macro="" textlink="">
      <xdr:nvSpPr>
        <xdr:cNvPr id="780" name="円/楕円 779"/>
        <xdr:cNvSpPr/>
      </xdr:nvSpPr>
      <xdr:spPr>
        <a:xfrm>
          <a:off x="22110700" y="10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142359</xdr:rowOff>
    </xdr:from>
    <xdr:ext cx="378565" cy="259045"/>
    <xdr:sp macro="" textlink="">
      <xdr:nvSpPr>
        <xdr:cNvPr id="781" name="貸付金該当値テキスト"/>
        <xdr:cNvSpPr txBox="1"/>
      </xdr:nvSpPr>
      <xdr:spPr>
        <a:xfrm>
          <a:off x="22212300" y="9915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50816</xdr:rowOff>
    </xdr:from>
    <xdr:to>
      <xdr:col>31</xdr:col>
      <xdr:colOff>85725</xdr:colOff>
      <xdr:row>58</xdr:row>
      <xdr:rowOff>152416</xdr:rowOff>
    </xdr:to>
    <xdr:sp macro="" textlink="">
      <xdr:nvSpPr>
        <xdr:cNvPr id="782" name="円/楕円 781"/>
        <xdr:cNvSpPr/>
      </xdr:nvSpPr>
      <xdr:spPr>
        <a:xfrm>
          <a:off x="21272500" y="99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143543</xdr:rowOff>
    </xdr:from>
    <xdr:ext cx="378565" cy="259045"/>
    <xdr:sp macro="" textlink="">
      <xdr:nvSpPr>
        <xdr:cNvPr id="783" name="テキスト ボックス 782"/>
        <xdr:cNvSpPr txBox="1"/>
      </xdr:nvSpPr>
      <xdr:spPr>
        <a:xfrm>
          <a:off x="21134017" y="10087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50953</xdr:rowOff>
    </xdr:from>
    <xdr:to>
      <xdr:col>29</xdr:col>
      <xdr:colOff>568325</xdr:colOff>
      <xdr:row>58</xdr:row>
      <xdr:rowOff>152553</xdr:rowOff>
    </xdr:to>
    <xdr:sp macro="" textlink="">
      <xdr:nvSpPr>
        <xdr:cNvPr id="784" name="円/楕円 783"/>
        <xdr:cNvSpPr/>
      </xdr:nvSpPr>
      <xdr:spPr>
        <a:xfrm>
          <a:off x="20383500" y="99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143680</xdr:rowOff>
    </xdr:from>
    <xdr:ext cx="378565" cy="259045"/>
    <xdr:sp macro="" textlink="">
      <xdr:nvSpPr>
        <xdr:cNvPr id="785" name="テキスト ボックス 784"/>
        <xdr:cNvSpPr txBox="1"/>
      </xdr:nvSpPr>
      <xdr:spPr>
        <a:xfrm>
          <a:off x="20245017" y="10087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50541</xdr:rowOff>
    </xdr:from>
    <xdr:to>
      <xdr:col>28</xdr:col>
      <xdr:colOff>365125</xdr:colOff>
      <xdr:row>58</xdr:row>
      <xdr:rowOff>152141</xdr:rowOff>
    </xdr:to>
    <xdr:sp macro="" textlink="">
      <xdr:nvSpPr>
        <xdr:cNvPr id="786" name="円/楕円 785"/>
        <xdr:cNvSpPr/>
      </xdr:nvSpPr>
      <xdr:spPr>
        <a:xfrm>
          <a:off x="19494500" y="99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143268</xdr:rowOff>
    </xdr:from>
    <xdr:ext cx="378565" cy="259045"/>
    <xdr:sp macro="" textlink="">
      <xdr:nvSpPr>
        <xdr:cNvPr id="787" name="テキスト ボックス 786"/>
        <xdr:cNvSpPr txBox="1"/>
      </xdr:nvSpPr>
      <xdr:spPr>
        <a:xfrm>
          <a:off x="19356017" y="1008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49672</xdr:rowOff>
    </xdr:from>
    <xdr:to>
      <xdr:col>27</xdr:col>
      <xdr:colOff>161925</xdr:colOff>
      <xdr:row>58</xdr:row>
      <xdr:rowOff>151272</xdr:rowOff>
    </xdr:to>
    <xdr:sp macro="" textlink="">
      <xdr:nvSpPr>
        <xdr:cNvPr id="788" name="円/楕円 787"/>
        <xdr:cNvSpPr/>
      </xdr:nvSpPr>
      <xdr:spPr>
        <a:xfrm>
          <a:off x="18605500" y="999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142399</xdr:rowOff>
    </xdr:from>
    <xdr:ext cx="378565" cy="259045"/>
    <xdr:sp macro="" textlink="">
      <xdr:nvSpPr>
        <xdr:cNvPr id="789" name="テキスト ボックス 788"/>
        <xdr:cNvSpPr txBox="1"/>
      </xdr:nvSpPr>
      <xdr:spPr>
        <a:xfrm>
          <a:off x="18467017" y="1008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0" name="正方形/長方形 78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1" name="正方形/長方形 79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2" name="正方形/長方形 79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3" name="正方形/長方形 79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4" name="正方形/長方形 79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5" name="正方形/長方形 79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6" name="正方形/長方形 79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0" name="テキスト ボックス 79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1" name="直線コネクタ 80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2" name="テキスト ボックス 80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3" name="直線コネクタ 80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4" name="テキスト ボックス 80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5" name="直線コネクタ 80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6" name="テキスト ボックス 80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7" name="直線コネクタ 80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8" name="テキスト ボックス 80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9" name="直線コネクタ 80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0" name="テキスト ボックス 80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2" name="テキスト ボックス 81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4" name="直線コネクタ 813"/>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5"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6" name="直線コネクタ 815"/>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17"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18" name="直線コネクタ 817"/>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105067</xdr:rowOff>
    </xdr:from>
    <xdr:to>
      <xdr:col>32</xdr:col>
      <xdr:colOff>187325</xdr:colOff>
      <xdr:row>76</xdr:row>
      <xdr:rowOff>27915</xdr:rowOff>
    </xdr:to>
    <xdr:cxnSp macro="">
      <xdr:nvCxnSpPr>
        <xdr:cNvPr id="819" name="直線コネクタ 818"/>
        <xdr:cNvCxnSpPr/>
      </xdr:nvCxnSpPr>
      <xdr:spPr>
        <a:xfrm flipV="1">
          <a:off x="21323300" y="12963817"/>
          <a:ext cx="8382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59237</xdr:rowOff>
    </xdr:from>
    <xdr:ext cx="534377" cy="259045"/>
    <xdr:sp macro="" textlink="">
      <xdr:nvSpPr>
        <xdr:cNvPr id="820" name="繰出金平均値テキスト"/>
        <xdr:cNvSpPr txBox="1"/>
      </xdr:nvSpPr>
      <xdr:spPr>
        <a:xfrm>
          <a:off x="22212300" y="1257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1" name="フローチャート : 判断 820"/>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27915</xdr:rowOff>
    </xdr:from>
    <xdr:to>
      <xdr:col>31</xdr:col>
      <xdr:colOff>34925</xdr:colOff>
      <xdr:row>76</xdr:row>
      <xdr:rowOff>103124</xdr:rowOff>
    </xdr:to>
    <xdr:cxnSp macro="">
      <xdr:nvCxnSpPr>
        <xdr:cNvPr id="822" name="直線コネクタ 821"/>
        <xdr:cNvCxnSpPr/>
      </xdr:nvCxnSpPr>
      <xdr:spPr>
        <a:xfrm flipV="1">
          <a:off x="20434300" y="13058115"/>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3" name="フローチャート : 判断 822"/>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47350</xdr:rowOff>
    </xdr:from>
    <xdr:ext cx="534377" cy="259045"/>
    <xdr:sp macro="" textlink="">
      <xdr:nvSpPr>
        <xdr:cNvPr id="824" name="テキスト ボックス 823"/>
        <xdr:cNvSpPr txBox="1"/>
      </xdr:nvSpPr>
      <xdr:spPr>
        <a:xfrm>
          <a:off x="21056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103124</xdr:rowOff>
    </xdr:from>
    <xdr:to>
      <xdr:col>29</xdr:col>
      <xdr:colOff>517525</xdr:colOff>
      <xdr:row>76</xdr:row>
      <xdr:rowOff>131890</xdr:rowOff>
    </xdr:to>
    <xdr:cxnSp macro="">
      <xdr:nvCxnSpPr>
        <xdr:cNvPr id="825" name="直線コネクタ 824"/>
        <xdr:cNvCxnSpPr/>
      </xdr:nvCxnSpPr>
      <xdr:spPr>
        <a:xfrm flipV="1">
          <a:off x="19545300" y="1313332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26" name="フローチャート : 判断 825"/>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81449</xdr:rowOff>
    </xdr:from>
    <xdr:ext cx="534377" cy="259045"/>
    <xdr:sp macro="" textlink="">
      <xdr:nvSpPr>
        <xdr:cNvPr id="827" name="テキスト ボックス 826"/>
        <xdr:cNvSpPr txBox="1"/>
      </xdr:nvSpPr>
      <xdr:spPr>
        <a:xfrm>
          <a:off x="20167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131890</xdr:rowOff>
    </xdr:from>
    <xdr:to>
      <xdr:col>28</xdr:col>
      <xdr:colOff>314325</xdr:colOff>
      <xdr:row>77</xdr:row>
      <xdr:rowOff>14923</xdr:rowOff>
    </xdr:to>
    <xdr:cxnSp macro="">
      <xdr:nvCxnSpPr>
        <xdr:cNvPr id="828" name="直線コネクタ 827"/>
        <xdr:cNvCxnSpPr/>
      </xdr:nvCxnSpPr>
      <xdr:spPr>
        <a:xfrm flipV="1">
          <a:off x="18656300" y="13162090"/>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29" name="フローチャート : 判断 828"/>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114634</xdr:rowOff>
    </xdr:from>
    <xdr:ext cx="534377" cy="259045"/>
    <xdr:sp macro="" textlink="">
      <xdr:nvSpPr>
        <xdr:cNvPr id="830" name="テキスト ボックス 829"/>
        <xdr:cNvSpPr txBox="1"/>
      </xdr:nvSpPr>
      <xdr:spPr>
        <a:xfrm>
          <a:off x="19278111" y="126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1" name="フローチャート : 判断 830"/>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131436</xdr:rowOff>
    </xdr:from>
    <xdr:ext cx="534377" cy="259045"/>
    <xdr:sp macro="" textlink="">
      <xdr:nvSpPr>
        <xdr:cNvPr id="832" name="テキスト ボックス 831"/>
        <xdr:cNvSpPr txBox="1"/>
      </xdr:nvSpPr>
      <xdr:spPr>
        <a:xfrm>
          <a:off x="18389111" y="126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54267</xdr:rowOff>
    </xdr:from>
    <xdr:to>
      <xdr:col>32</xdr:col>
      <xdr:colOff>238125</xdr:colOff>
      <xdr:row>75</xdr:row>
      <xdr:rowOff>155866</xdr:rowOff>
    </xdr:to>
    <xdr:sp macro="" textlink="">
      <xdr:nvSpPr>
        <xdr:cNvPr id="838" name="円/楕円 837"/>
        <xdr:cNvSpPr/>
      </xdr:nvSpPr>
      <xdr:spPr>
        <a:xfrm>
          <a:off x="22110700" y="129130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32694</xdr:rowOff>
    </xdr:from>
    <xdr:ext cx="534377" cy="259045"/>
    <xdr:sp macro="" textlink="">
      <xdr:nvSpPr>
        <xdr:cNvPr id="839" name="繰出金該当値テキスト"/>
        <xdr:cNvSpPr txBox="1"/>
      </xdr:nvSpPr>
      <xdr:spPr>
        <a:xfrm>
          <a:off x="22212300" y="128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36,409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148565</xdr:rowOff>
    </xdr:from>
    <xdr:to>
      <xdr:col>31</xdr:col>
      <xdr:colOff>85725</xdr:colOff>
      <xdr:row>76</xdr:row>
      <xdr:rowOff>78715</xdr:rowOff>
    </xdr:to>
    <xdr:sp macro="" textlink="">
      <xdr:nvSpPr>
        <xdr:cNvPr id="840" name="円/楕円 839"/>
        <xdr:cNvSpPr/>
      </xdr:nvSpPr>
      <xdr:spPr>
        <a:xfrm>
          <a:off x="21272500" y="130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69842</xdr:rowOff>
    </xdr:from>
    <xdr:ext cx="534377" cy="259045"/>
    <xdr:sp macro="" textlink="">
      <xdr:nvSpPr>
        <xdr:cNvPr id="841" name="テキスト ボックス 840"/>
        <xdr:cNvSpPr txBox="1"/>
      </xdr:nvSpPr>
      <xdr:spPr>
        <a:xfrm>
          <a:off x="21056111" y="131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52324</xdr:rowOff>
    </xdr:from>
    <xdr:to>
      <xdr:col>29</xdr:col>
      <xdr:colOff>568325</xdr:colOff>
      <xdr:row>76</xdr:row>
      <xdr:rowOff>153924</xdr:rowOff>
    </xdr:to>
    <xdr:sp macro="" textlink="">
      <xdr:nvSpPr>
        <xdr:cNvPr id="842" name="円/楕円 841"/>
        <xdr:cNvSpPr/>
      </xdr:nvSpPr>
      <xdr:spPr>
        <a:xfrm>
          <a:off x="20383500" y="130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145051</xdr:rowOff>
    </xdr:from>
    <xdr:ext cx="534377" cy="259045"/>
    <xdr:sp macro="" textlink="">
      <xdr:nvSpPr>
        <xdr:cNvPr id="843" name="テキスト ボックス 842"/>
        <xdr:cNvSpPr txBox="1"/>
      </xdr:nvSpPr>
      <xdr:spPr>
        <a:xfrm>
          <a:off x="20167111" y="131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81090</xdr:rowOff>
    </xdr:from>
    <xdr:to>
      <xdr:col>28</xdr:col>
      <xdr:colOff>365125</xdr:colOff>
      <xdr:row>77</xdr:row>
      <xdr:rowOff>11240</xdr:rowOff>
    </xdr:to>
    <xdr:sp macro="" textlink="">
      <xdr:nvSpPr>
        <xdr:cNvPr id="844" name="円/楕円 843"/>
        <xdr:cNvSpPr/>
      </xdr:nvSpPr>
      <xdr:spPr>
        <a:xfrm>
          <a:off x="19494500" y="131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2367</xdr:rowOff>
    </xdr:from>
    <xdr:ext cx="534377" cy="259045"/>
    <xdr:sp macro="" textlink="">
      <xdr:nvSpPr>
        <xdr:cNvPr id="845" name="テキスト ボックス 844"/>
        <xdr:cNvSpPr txBox="1"/>
      </xdr:nvSpPr>
      <xdr:spPr>
        <a:xfrm>
          <a:off x="19278111" y="132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135573</xdr:rowOff>
    </xdr:from>
    <xdr:to>
      <xdr:col>27</xdr:col>
      <xdr:colOff>161925</xdr:colOff>
      <xdr:row>77</xdr:row>
      <xdr:rowOff>65723</xdr:rowOff>
    </xdr:to>
    <xdr:sp macro="" textlink="">
      <xdr:nvSpPr>
        <xdr:cNvPr id="846" name="円/楕円 845"/>
        <xdr:cNvSpPr/>
      </xdr:nvSpPr>
      <xdr:spPr>
        <a:xfrm>
          <a:off x="18605500" y="131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56850</xdr:rowOff>
    </xdr:from>
    <xdr:ext cx="534377" cy="259045"/>
    <xdr:sp macro="" textlink="">
      <xdr:nvSpPr>
        <xdr:cNvPr id="847" name="テキスト ボックス 846"/>
        <xdr:cNvSpPr txBox="1"/>
      </xdr:nvSpPr>
      <xdr:spPr>
        <a:xfrm>
          <a:off x="18389111" y="132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9" name="正方形/長方形 84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0" name="正方形/長方形 84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1" name="正方形/長方形 85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2" name="正方形/長方形 85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3" name="正方形/長方形 85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4" name="正方形/長方形 85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5" name="正方形/長方形 85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6" name="テキスト ボックス 85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7" name="直線コネクタ 85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8" name="直線コネクタ 857"/>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9" name="テキスト ボックス 858"/>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0" name="直線コネクタ 859"/>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1" name="テキスト ボックス 860"/>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2" name="直線コネクタ 861"/>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3" name="テキスト ボックス 862"/>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4" name="直線コネクタ 863"/>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5" name="テキスト ボックス 864"/>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7" name="テキスト ボックス 86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9" name="直線コネクタ 868"/>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0"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1" name="直線コネクタ 87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2"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3" name="直線コネクタ 87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4" name="直線コネクタ 873"/>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5"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6" name="フローチャート : 判断 875"/>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7" name="直線コネクタ 876"/>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8" name="フローチャート : 判断 877"/>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9" name="テキスト ボックス 878"/>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0" name="直線コネクタ 879"/>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1" name="フローチャート : 判断 880"/>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2" name="テキスト ボックス 881"/>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3" name="直線コネクタ 882"/>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4" name="フローチャート : 判断 883"/>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5" name="テキスト ボックス 884"/>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6" name="フローチャート : 判断 885"/>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7" name="テキスト ボックス 886"/>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3" name="円/楕円 892"/>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4"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5" name="円/楕円 894"/>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6" name="テキスト ボックス 895"/>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7" name="円/楕円 896"/>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8" name="テキスト ボックス 897"/>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9" name="円/楕円 898"/>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0" name="テキスト ボックス 899"/>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1" name="円/楕円 900"/>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2" name="テキスト ボックス 901"/>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歳出決算総額は、住民一人当たり</a:t>
          </a:r>
          <a:r>
            <a:rPr kumimoji="1" lang="en-US" altLang="ja-JP" sz="1300">
              <a:latin typeface="+mn-ea"/>
              <a:ea typeface="+mn-ea"/>
            </a:rPr>
            <a:t>278,177</a:t>
          </a:r>
          <a:r>
            <a:rPr kumimoji="1" lang="ja-JP" altLang="en-US" sz="1300">
              <a:latin typeface="+mn-ea"/>
              <a:ea typeface="+mn-ea"/>
            </a:rPr>
            <a:t>円となっている。</a:t>
          </a:r>
          <a:endParaRPr kumimoji="1" lang="en-US" altLang="ja-JP" sz="1300">
            <a:latin typeface="+mn-ea"/>
            <a:ea typeface="+mn-ea"/>
          </a:endParaRPr>
        </a:p>
        <a:p>
          <a:r>
            <a:rPr kumimoji="1" lang="ja-JP" altLang="en-US" sz="1300">
              <a:latin typeface="+mn-ea"/>
              <a:ea typeface="+mn-ea"/>
            </a:rPr>
            <a:t>　主な構成項目である人件費は、住民一人当たり</a:t>
          </a:r>
          <a:r>
            <a:rPr kumimoji="1" lang="en-US" altLang="ja-JP" sz="1300">
              <a:latin typeface="+mn-ea"/>
              <a:ea typeface="+mn-ea"/>
            </a:rPr>
            <a:t>45,124</a:t>
          </a:r>
          <a:r>
            <a:rPr kumimoji="1" lang="ja-JP" altLang="en-US" sz="1300">
              <a:latin typeface="+mn-ea"/>
              <a:ea typeface="+mn-ea"/>
            </a:rPr>
            <a:t>円となっており、定員管理の適正化による職員数の減や退職手当支給額の削減により、年々減少傾向にある。</a:t>
          </a:r>
          <a:endParaRPr kumimoji="1" lang="en-US" altLang="ja-JP" sz="1300">
            <a:latin typeface="+mn-ea"/>
            <a:ea typeface="+mn-ea"/>
          </a:endParaRPr>
        </a:p>
        <a:p>
          <a:r>
            <a:rPr kumimoji="1" lang="ja-JP" altLang="en-US" sz="1300">
              <a:latin typeface="+mn-ea"/>
              <a:ea typeface="+mn-ea"/>
            </a:rPr>
            <a:t>　普通建設事業費及び普通建設事業費（うち更新整備）について、平成２５年度～Ｈ２７年度継続費で実施した庁舎整備事業が建替工事のピークを過ぎたため前年と比べ大きく減少し、普通建設事業費全体では</a:t>
          </a:r>
          <a:endParaRPr kumimoji="1" lang="en-US" altLang="ja-JP" sz="1300">
            <a:latin typeface="+mn-ea"/>
            <a:ea typeface="+mn-ea"/>
          </a:endParaRPr>
        </a:p>
        <a:p>
          <a:r>
            <a:rPr kumimoji="1" lang="ja-JP" altLang="ja-JP" sz="1300">
              <a:solidFill>
                <a:schemeClr val="dk1"/>
              </a:solidFill>
              <a:effectLst/>
              <a:latin typeface="+mn-ea"/>
              <a:ea typeface="+mn-ea"/>
              <a:cs typeface="+mn-cs"/>
            </a:rPr>
            <a:t>住民一人当たり</a:t>
          </a:r>
          <a:r>
            <a:rPr kumimoji="1" lang="en-US" altLang="ja-JP" sz="1300">
              <a:solidFill>
                <a:schemeClr val="dk1"/>
              </a:solidFill>
              <a:effectLst/>
              <a:latin typeface="+mn-ea"/>
              <a:ea typeface="+mn-ea"/>
              <a:cs typeface="+mn-cs"/>
            </a:rPr>
            <a:t>25,921</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で</a:t>
          </a:r>
          <a:r>
            <a:rPr kumimoji="1" lang="ja-JP" altLang="en-US" sz="1300">
              <a:latin typeface="+mn-ea"/>
              <a:ea typeface="+mn-ea"/>
            </a:rPr>
            <a:t>建替工事以前の水準近くに戻っている。</a:t>
          </a:r>
          <a:endParaRPr kumimoji="1" lang="en-US" altLang="ja-JP" sz="1300">
            <a:latin typeface="+mn-ea"/>
            <a:ea typeface="+mn-ea"/>
          </a:endParaRPr>
        </a:p>
        <a:p>
          <a:r>
            <a:rPr kumimoji="1" lang="ja-JP" altLang="en-US" sz="1300">
              <a:latin typeface="+mn-ea"/>
              <a:ea typeface="+mn-ea"/>
            </a:rPr>
            <a:t>　積立金については、将来の更新需要に備え公共施設等整備基金を創設し、財政調整基金等を取り崩して得た財源により積立を行ったため、</a:t>
          </a:r>
          <a:r>
            <a:rPr kumimoji="1" lang="ja-JP" altLang="ja-JP" sz="1300">
              <a:solidFill>
                <a:schemeClr val="dk1"/>
              </a:solidFill>
              <a:effectLst/>
              <a:latin typeface="+mn-ea"/>
              <a:ea typeface="+mn-ea"/>
              <a:cs typeface="+mn-cs"/>
            </a:rPr>
            <a:t>住民一人当たり</a:t>
          </a:r>
          <a:r>
            <a:rPr kumimoji="1" lang="en-US" altLang="ja-JP" sz="1300">
              <a:solidFill>
                <a:schemeClr val="dk1"/>
              </a:solidFill>
              <a:effectLst/>
              <a:latin typeface="+mn-ea"/>
              <a:ea typeface="+mn-ea"/>
              <a:cs typeface="+mn-cs"/>
            </a:rPr>
            <a:t>17,758</a:t>
          </a:r>
          <a:r>
            <a:rPr kumimoji="1" lang="ja-JP" altLang="en-US" sz="1300">
              <a:solidFill>
                <a:schemeClr val="dk1"/>
              </a:solidFill>
              <a:effectLst/>
              <a:latin typeface="+mn-ea"/>
              <a:ea typeface="+mn-ea"/>
              <a:cs typeface="+mn-cs"/>
            </a:rPr>
            <a:t>円と、前年度決算から</a:t>
          </a:r>
          <a:r>
            <a:rPr kumimoji="1" lang="en-US" altLang="ja-JP" sz="1300">
              <a:solidFill>
                <a:schemeClr val="dk1"/>
              </a:solidFill>
              <a:effectLst/>
              <a:latin typeface="+mn-ea"/>
              <a:ea typeface="+mn-ea"/>
              <a:cs typeface="+mn-cs"/>
            </a:rPr>
            <a:t>68.8%</a:t>
          </a:r>
          <a:r>
            <a:rPr kumimoji="1" lang="ja-JP" altLang="en-US" sz="1300">
              <a:solidFill>
                <a:schemeClr val="dk1"/>
              </a:solidFill>
              <a:effectLst/>
              <a:latin typeface="+mn-ea"/>
              <a:ea typeface="+mn-ea"/>
              <a:cs typeface="+mn-cs"/>
            </a:rPr>
            <a:t>の増加となっている。</a:t>
          </a:r>
          <a:endParaRPr kumimoji="1" lang="en-US" altLang="ja-JP" sz="1300">
            <a:latin typeface="+mn-ea"/>
            <a:ea typeface="+mn-ea"/>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130,908
127,481
111.40
38,605,089
36,415,548
1,669,441
23,497,442
24,031,777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78892</xdr:rowOff>
    </xdr:from>
    <xdr:to>
      <xdr:col>6</xdr:col>
      <xdr:colOff>511175</xdr:colOff>
      <xdr:row>35</xdr:row>
      <xdr:rowOff>114554</xdr:rowOff>
    </xdr:to>
    <xdr:cxnSp macro="">
      <xdr:nvCxnSpPr>
        <xdr:cNvPr id="59" name="直線コネクタ 58"/>
        <xdr:cNvCxnSpPr/>
      </xdr:nvCxnSpPr>
      <xdr:spPr>
        <a:xfrm flipV="1">
          <a:off x="3797300" y="6079642"/>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139209</xdr:rowOff>
    </xdr:from>
    <xdr:ext cx="469744" cy="259045"/>
    <xdr:sp macro="" textlink="">
      <xdr:nvSpPr>
        <xdr:cNvPr id="60" name="議会費平均値テキスト"/>
        <xdr:cNvSpPr txBox="1"/>
      </xdr:nvSpPr>
      <xdr:spPr>
        <a:xfrm>
          <a:off x="4686300" y="5797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114554</xdr:rowOff>
    </xdr:from>
    <xdr:to>
      <xdr:col>5</xdr:col>
      <xdr:colOff>358775</xdr:colOff>
      <xdr:row>35</xdr:row>
      <xdr:rowOff>149301</xdr:rowOff>
    </xdr:to>
    <xdr:cxnSp macro="">
      <xdr:nvCxnSpPr>
        <xdr:cNvPr id="62" name="直線コネクタ 61"/>
        <xdr:cNvCxnSpPr/>
      </xdr:nvCxnSpPr>
      <xdr:spPr>
        <a:xfrm flipV="1">
          <a:off x="2908300" y="6115304"/>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168910</xdr:rowOff>
    </xdr:from>
    <xdr:to>
      <xdr:col>5</xdr:col>
      <xdr:colOff>409575</xdr:colOff>
      <xdr:row>34</xdr:row>
      <xdr:rowOff>99060</xdr:rowOff>
    </xdr:to>
    <xdr:sp macro="" textlink="">
      <xdr:nvSpPr>
        <xdr:cNvPr id="63" name="フローチャート : 判断 62"/>
        <xdr:cNvSpPr/>
      </xdr:nvSpPr>
      <xdr:spPr>
        <a:xfrm>
          <a:off x="3746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115587</xdr:rowOff>
    </xdr:from>
    <xdr:ext cx="469744" cy="259045"/>
    <xdr:sp macro="" textlink="">
      <xdr:nvSpPr>
        <xdr:cNvPr id="64" name="テキスト ボックス 63"/>
        <xdr:cNvSpPr txBox="1"/>
      </xdr:nvSpPr>
      <xdr:spPr>
        <a:xfrm>
          <a:off x="3562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114554</xdr:rowOff>
    </xdr:from>
    <xdr:to>
      <xdr:col>4</xdr:col>
      <xdr:colOff>155575</xdr:colOff>
      <xdr:row>35</xdr:row>
      <xdr:rowOff>149301</xdr:rowOff>
    </xdr:to>
    <xdr:cxnSp macro="">
      <xdr:nvCxnSpPr>
        <xdr:cNvPr id="65" name="直線コネクタ 64"/>
        <xdr:cNvCxnSpPr/>
      </xdr:nvCxnSpPr>
      <xdr:spPr>
        <a:xfrm>
          <a:off x="2019300" y="6115304"/>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6" name="フローチャート : 判断 65"/>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7" name="テキスト ボックス 66"/>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35916</xdr:rowOff>
    </xdr:from>
    <xdr:to>
      <xdr:col>2</xdr:col>
      <xdr:colOff>638175</xdr:colOff>
      <xdr:row>35</xdr:row>
      <xdr:rowOff>114554</xdr:rowOff>
    </xdr:to>
    <xdr:cxnSp macro="">
      <xdr:nvCxnSpPr>
        <xdr:cNvPr id="68" name="直線コネクタ 67"/>
        <xdr:cNvCxnSpPr/>
      </xdr:nvCxnSpPr>
      <xdr:spPr>
        <a:xfrm>
          <a:off x="1130300" y="5693766"/>
          <a:ext cx="889000" cy="4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111303</xdr:rowOff>
    </xdr:from>
    <xdr:to>
      <xdr:col>3</xdr:col>
      <xdr:colOff>3175</xdr:colOff>
      <xdr:row>34</xdr:row>
      <xdr:rowOff>41453</xdr:rowOff>
    </xdr:to>
    <xdr:sp macro="" textlink="">
      <xdr:nvSpPr>
        <xdr:cNvPr id="69" name="フローチャート : 判断 68"/>
        <xdr:cNvSpPr/>
      </xdr:nvSpPr>
      <xdr:spPr>
        <a:xfrm>
          <a:off x="1968500" y="576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57980</xdr:rowOff>
    </xdr:from>
    <xdr:ext cx="469744" cy="259045"/>
    <xdr:sp macro="" textlink="">
      <xdr:nvSpPr>
        <xdr:cNvPr id="70" name="テキスト ボックス 69"/>
        <xdr:cNvSpPr txBox="1"/>
      </xdr:nvSpPr>
      <xdr:spPr>
        <a:xfrm>
          <a:off x="1784427" y="554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62840</xdr:rowOff>
    </xdr:from>
    <xdr:to>
      <xdr:col>1</xdr:col>
      <xdr:colOff>485775</xdr:colOff>
      <xdr:row>31</xdr:row>
      <xdr:rowOff>164440</xdr:rowOff>
    </xdr:to>
    <xdr:sp macro="" textlink="">
      <xdr:nvSpPr>
        <xdr:cNvPr id="71" name="フローチャート : 判断 70"/>
        <xdr:cNvSpPr/>
      </xdr:nvSpPr>
      <xdr:spPr>
        <a:xfrm>
          <a:off x="1079500" y="537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9517</xdr:rowOff>
    </xdr:from>
    <xdr:ext cx="469744" cy="259045"/>
    <xdr:sp macro="" textlink="">
      <xdr:nvSpPr>
        <xdr:cNvPr id="72" name="テキスト ボックス 71"/>
        <xdr:cNvSpPr txBox="1"/>
      </xdr:nvSpPr>
      <xdr:spPr>
        <a:xfrm>
          <a:off x="895427" y="515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28092</xdr:rowOff>
    </xdr:from>
    <xdr:to>
      <xdr:col>6</xdr:col>
      <xdr:colOff>561975</xdr:colOff>
      <xdr:row>35</xdr:row>
      <xdr:rowOff>129692</xdr:rowOff>
    </xdr:to>
    <xdr:sp macro="" textlink="">
      <xdr:nvSpPr>
        <xdr:cNvPr id="78" name="円/楕円 77"/>
        <xdr:cNvSpPr/>
      </xdr:nvSpPr>
      <xdr:spPr>
        <a:xfrm>
          <a:off x="4584700" y="60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6519</xdr:rowOff>
    </xdr:from>
    <xdr:ext cx="469744" cy="259045"/>
    <xdr:sp macro="" textlink="">
      <xdr:nvSpPr>
        <xdr:cNvPr id="79" name="議会費該当値テキスト"/>
        <xdr:cNvSpPr txBox="1"/>
      </xdr:nvSpPr>
      <xdr:spPr>
        <a:xfrm>
          <a:off x="4686300" y="60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63754</xdr:rowOff>
    </xdr:from>
    <xdr:to>
      <xdr:col>5</xdr:col>
      <xdr:colOff>409575</xdr:colOff>
      <xdr:row>35</xdr:row>
      <xdr:rowOff>165354</xdr:rowOff>
    </xdr:to>
    <xdr:sp macro="" textlink="">
      <xdr:nvSpPr>
        <xdr:cNvPr id="80" name="円/楕円 79"/>
        <xdr:cNvSpPr/>
      </xdr:nvSpPr>
      <xdr:spPr>
        <a:xfrm>
          <a:off x="3746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156481</xdr:rowOff>
    </xdr:from>
    <xdr:ext cx="469744" cy="259045"/>
    <xdr:sp macro="" textlink="">
      <xdr:nvSpPr>
        <xdr:cNvPr id="81" name="テキスト ボックス 80"/>
        <xdr:cNvSpPr txBox="1"/>
      </xdr:nvSpPr>
      <xdr:spPr>
        <a:xfrm>
          <a:off x="3562427"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98501</xdr:rowOff>
    </xdr:from>
    <xdr:to>
      <xdr:col>4</xdr:col>
      <xdr:colOff>206375</xdr:colOff>
      <xdr:row>36</xdr:row>
      <xdr:rowOff>28651</xdr:rowOff>
    </xdr:to>
    <xdr:sp macro="" textlink="">
      <xdr:nvSpPr>
        <xdr:cNvPr id="82" name="円/楕円 81"/>
        <xdr:cNvSpPr/>
      </xdr:nvSpPr>
      <xdr:spPr>
        <a:xfrm>
          <a:off x="2857500" y="60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19778</xdr:rowOff>
    </xdr:from>
    <xdr:ext cx="469744" cy="259045"/>
    <xdr:sp macro="" textlink="">
      <xdr:nvSpPr>
        <xdr:cNvPr id="83" name="テキスト ボックス 82"/>
        <xdr:cNvSpPr txBox="1"/>
      </xdr:nvSpPr>
      <xdr:spPr>
        <a:xfrm>
          <a:off x="2673427" y="619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63754</xdr:rowOff>
    </xdr:from>
    <xdr:to>
      <xdr:col>3</xdr:col>
      <xdr:colOff>3175</xdr:colOff>
      <xdr:row>35</xdr:row>
      <xdr:rowOff>165354</xdr:rowOff>
    </xdr:to>
    <xdr:sp macro="" textlink="">
      <xdr:nvSpPr>
        <xdr:cNvPr id="84" name="円/楕円 83"/>
        <xdr:cNvSpPr/>
      </xdr:nvSpPr>
      <xdr:spPr>
        <a:xfrm>
          <a:off x="1968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156481</xdr:rowOff>
    </xdr:from>
    <xdr:ext cx="469744" cy="259045"/>
    <xdr:sp macro="" textlink="">
      <xdr:nvSpPr>
        <xdr:cNvPr id="85" name="テキスト ボックス 84"/>
        <xdr:cNvSpPr txBox="1"/>
      </xdr:nvSpPr>
      <xdr:spPr>
        <a:xfrm>
          <a:off x="1784427"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156566</xdr:rowOff>
    </xdr:from>
    <xdr:to>
      <xdr:col>1</xdr:col>
      <xdr:colOff>485775</xdr:colOff>
      <xdr:row>33</xdr:row>
      <xdr:rowOff>86716</xdr:rowOff>
    </xdr:to>
    <xdr:sp macro="" textlink="">
      <xdr:nvSpPr>
        <xdr:cNvPr id="86" name="円/楕円 85"/>
        <xdr:cNvSpPr/>
      </xdr:nvSpPr>
      <xdr:spPr>
        <a:xfrm>
          <a:off x="1079500" y="56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77843</xdr:rowOff>
    </xdr:from>
    <xdr:ext cx="469744" cy="259045"/>
    <xdr:sp macro="" textlink="">
      <xdr:nvSpPr>
        <xdr:cNvPr id="87" name="テキスト ボックス 86"/>
        <xdr:cNvSpPr txBox="1"/>
      </xdr:nvSpPr>
      <xdr:spPr>
        <a:xfrm>
          <a:off x="895427" y="57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109601</xdr:rowOff>
    </xdr:from>
    <xdr:to>
      <xdr:col>6</xdr:col>
      <xdr:colOff>511175</xdr:colOff>
      <xdr:row>55</xdr:row>
      <xdr:rowOff>13418</xdr:rowOff>
    </xdr:to>
    <xdr:cxnSp macro="">
      <xdr:nvCxnSpPr>
        <xdr:cNvPr id="117" name="直線コネクタ 116"/>
        <xdr:cNvCxnSpPr/>
      </xdr:nvCxnSpPr>
      <xdr:spPr>
        <a:xfrm>
          <a:off x="3797300" y="9367901"/>
          <a:ext cx="838200" cy="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157777</xdr:rowOff>
    </xdr:from>
    <xdr:ext cx="534377" cy="259045"/>
    <xdr:sp macro="" textlink="">
      <xdr:nvSpPr>
        <xdr:cNvPr id="118" name="総務費平均値テキスト"/>
        <xdr:cNvSpPr txBox="1"/>
      </xdr:nvSpPr>
      <xdr:spPr>
        <a:xfrm>
          <a:off x="4686300" y="958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109601</xdr:rowOff>
    </xdr:from>
    <xdr:to>
      <xdr:col>5</xdr:col>
      <xdr:colOff>358775</xdr:colOff>
      <xdr:row>56</xdr:row>
      <xdr:rowOff>79121</xdr:rowOff>
    </xdr:to>
    <xdr:cxnSp macro="">
      <xdr:nvCxnSpPr>
        <xdr:cNvPr id="120" name="直線コネクタ 119"/>
        <xdr:cNvCxnSpPr/>
      </xdr:nvCxnSpPr>
      <xdr:spPr>
        <a:xfrm flipV="1">
          <a:off x="2908300" y="9367901"/>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1" name="フローチャート : 判断 120"/>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103788</xdr:rowOff>
    </xdr:from>
    <xdr:ext cx="534377" cy="259045"/>
    <xdr:sp macro="" textlink="">
      <xdr:nvSpPr>
        <xdr:cNvPr id="122" name="テキスト ボックス 121"/>
        <xdr:cNvSpPr txBox="1"/>
      </xdr:nvSpPr>
      <xdr:spPr>
        <a:xfrm>
          <a:off x="3530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79121</xdr:rowOff>
    </xdr:from>
    <xdr:to>
      <xdr:col>4</xdr:col>
      <xdr:colOff>155575</xdr:colOff>
      <xdr:row>57</xdr:row>
      <xdr:rowOff>27115</xdr:rowOff>
    </xdr:to>
    <xdr:cxnSp macro="">
      <xdr:nvCxnSpPr>
        <xdr:cNvPr id="123" name="直線コネクタ 122"/>
        <xdr:cNvCxnSpPr/>
      </xdr:nvCxnSpPr>
      <xdr:spPr>
        <a:xfrm flipV="1">
          <a:off x="2019300" y="9680321"/>
          <a:ext cx="8890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4" name="フローチャート : 判断 123"/>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109643</xdr:rowOff>
    </xdr:from>
    <xdr:ext cx="534377" cy="259045"/>
    <xdr:sp macro="" textlink="">
      <xdr:nvSpPr>
        <xdr:cNvPr id="125" name="テキスト ボックス 124"/>
        <xdr:cNvSpPr txBox="1"/>
      </xdr:nvSpPr>
      <xdr:spPr>
        <a:xfrm>
          <a:off x="2641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142805</xdr:rowOff>
    </xdr:from>
    <xdr:to>
      <xdr:col>2</xdr:col>
      <xdr:colOff>638175</xdr:colOff>
      <xdr:row>57</xdr:row>
      <xdr:rowOff>27115</xdr:rowOff>
    </xdr:to>
    <xdr:cxnSp macro="">
      <xdr:nvCxnSpPr>
        <xdr:cNvPr id="126" name="直線コネクタ 125"/>
        <xdr:cNvCxnSpPr/>
      </xdr:nvCxnSpPr>
      <xdr:spPr>
        <a:xfrm>
          <a:off x="1130300" y="9744005"/>
          <a:ext cx="889000" cy="5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7" name="フローチャート : 判断 126"/>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2526</xdr:rowOff>
    </xdr:from>
    <xdr:ext cx="534377" cy="259045"/>
    <xdr:sp macro="" textlink="">
      <xdr:nvSpPr>
        <xdr:cNvPr id="128" name="テキスト ボックス 127"/>
        <xdr:cNvSpPr txBox="1"/>
      </xdr:nvSpPr>
      <xdr:spPr>
        <a:xfrm>
          <a:off x="1752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29" name="フローチャート : 判断 128"/>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140333</xdr:rowOff>
    </xdr:from>
    <xdr:ext cx="534377" cy="259045"/>
    <xdr:sp macro="" textlink="">
      <xdr:nvSpPr>
        <xdr:cNvPr id="130" name="テキスト ボックス 129"/>
        <xdr:cNvSpPr txBox="1"/>
      </xdr:nvSpPr>
      <xdr:spPr>
        <a:xfrm>
          <a:off x="863111" y="9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134068</xdr:rowOff>
    </xdr:from>
    <xdr:to>
      <xdr:col>6</xdr:col>
      <xdr:colOff>561975</xdr:colOff>
      <xdr:row>55</xdr:row>
      <xdr:rowOff>64218</xdr:rowOff>
    </xdr:to>
    <xdr:sp macro="" textlink="">
      <xdr:nvSpPr>
        <xdr:cNvPr id="136" name="円/楕円 135"/>
        <xdr:cNvSpPr/>
      </xdr:nvSpPr>
      <xdr:spPr>
        <a:xfrm>
          <a:off x="4584700" y="93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156945</xdr:rowOff>
    </xdr:from>
    <xdr:ext cx="534377" cy="259045"/>
    <xdr:sp macro="" textlink="">
      <xdr:nvSpPr>
        <xdr:cNvPr id="137" name="総務費該当値テキスト"/>
        <xdr:cNvSpPr txBox="1"/>
      </xdr:nvSpPr>
      <xdr:spPr>
        <a:xfrm>
          <a:off x="4686300" y="924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57,629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58801</xdr:rowOff>
    </xdr:from>
    <xdr:to>
      <xdr:col>5</xdr:col>
      <xdr:colOff>409575</xdr:colOff>
      <xdr:row>54</xdr:row>
      <xdr:rowOff>160401</xdr:rowOff>
    </xdr:to>
    <xdr:sp macro="" textlink="">
      <xdr:nvSpPr>
        <xdr:cNvPr id="138" name="円/楕円 137"/>
        <xdr:cNvSpPr/>
      </xdr:nvSpPr>
      <xdr:spPr>
        <a:xfrm>
          <a:off x="3746500" y="93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5478</xdr:rowOff>
    </xdr:from>
    <xdr:ext cx="534377" cy="259045"/>
    <xdr:sp macro="" textlink="">
      <xdr:nvSpPr>
        <xdr:cNvPr id="139" name="テキスト ボックス 138"/>
        <xdr:cNvSpPr txBox="1"/>
      </xdr:nvSpPr>
      <xdr:spPr>
        <a:xfrm>
          <a:off x="3530111" y="909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28321</xdr:rowOff>
    </xdr:from>
    <xdr:to>
      <xdr:col>4</xdr:col>
      <xdr:colOff>206375</xdr:colOff>
      <xdr:row>56</xdr:row>
      <xdr:rowOff>129921</xdr:rowOff>
    </xdr:to>
    <xdr:sp macro="" textlink="">
      <xdr:nvSpPr>
        <xdr:cNvPr id="140" name="円/楕円 139"/>
        <xdr:cNvSpPr/>
      </xdr:nvSpPr>
      <xdr:spPr>
        <a:xfrm>
          <a:off x="2857500" y="96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121048</xdr:rowOff>
    </xdr:from>
    <xdr:ext cx="534377" cy="259045"/>
    <xdr:sp macro="" textlink="">
      <xdr:nvSpPr>
        <xdr:cNvPr id="141" name="テキスト ボックス 140"/>
        <xdr:cNvSpPr txBox="1"/>
      </xdr:nvSpPr>
      <xdr:spPr>
        <a:xfrm>
          <a:off x="2641111" y="97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147765</xdr:rowOff>
    </xdr:from>
    <xdr:to>
      <xdr:col>3</xdr:col>
      <xdr:colOff>3175</xdr:colOff>
      <xdr:row>57</xdr:row>
      <xdr:rowOff>77915</xdr:rowOff>
    </xdr:to>
    <xdr:sp macro="" textlink="">
      <xdr:nvSpPr>
        <xdr:cNvPr id="142" name="円/楕円 141"/>
        <xdr:cNvSpPr/>
      </xdr:nvSpPr>
      <xdr:spPr>
        <a:xfrm>
          <a:off x="1968500" y="97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69042</xdr:rowOff>
    </xdr:from>
    <xdr:ext cx="534377" cy="259045"/>
    <xdr:sp macro="" textlink="">
      <xdr:nvSpPr>
        <xdr:cNvPr id="143" name="テキスト ボックス 142"/>
        <xdr:cNvSpPr txBox="1"/>
      </xdr:nvSpPr>
      <xdr:spPr>
        <a:xfrm>
          <a:off x="1752111" y="98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92005</xdr:rowOff>
    </xdr:from>
    <xdr:to>
      <xdr:col>1</xdr:col>
      <xdr:colOff>485775</xdr:colOff>
      <xdr:row>57</xdr:row>
      <xdr:rowOff>22155</xdr:rowOff>
    </xdr:to>
    <xdr:sp macro="" textlink="">
      <xdr:nvSpPr>
        <xdr:cNvPr id="144" name="円/楕円 143"/>
        <xdr:cNvSpPr/>
      </xdr:nvSpPr>
      <xdr:spPr>
        <a:xfrm>
          <a:off x="1079500" y="96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13282</xdr:rowOff>
    </xdr:from>
    <xdr:ext cx="534377" cy="259045"/>
    <xdr:sp macro="" textlink="">
      <xdr:nvSpPr>
        <xdr:cNvPr id="145" name="テキスト ボックス 144"/>
        <xdr:cNvSpPr txBox="1"/>
      </xdr:nvSpPr>
      <xdr:spPr>
        <a:xfrm>
          <a:off x="863111" y="978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156045</xdr:rowOff>
    </xdr:from>
    <xdr:to>
      <xdr:col>6</xdr:col>
      <xdr:colOff>511175</xdr:colOff>
      <xdr:row>76</xdr:row>
      <xdr:rowOff>16599</xdr:rowOff>
    </xdr:to>
    <xdr:cxnSp macro="">
      <xdr:nvCxnSpPr>
        <xdr:cNvPr id="177" name="直線コネクタ 176"/>
        <xdr:cNvCxnSpPr/>
      </xdr:nvCxnSpPr>
      <xdr:spPr>
        <a:xfrm>
          <a:off x="3797300" y="13014795"/>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113312</xdr:rowOff>
    </xdr:from>
    <xdr:ext cx="599010" cy="259045"/>
    <xdr:sp macro="" textlink="">
      <xdr:nvSpPr>
        <xdr:cNvPr id="178" name="民生費平均値テキスト"/>
        <xdr:cNvSpPr txBox="1"/>
      </xdr:nvSpPr>
      <xdr:spPr>
        <a:xfrm>
          <a:off x="4686300" y="12629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156045</xdr:rowOff>
    </xdr:from>
    <xdr:to>
      <xdr:col>5</xdr:col>
      <xdr:colOff>358775</xdr:colOff>
      <xdr:row>77</xdr:row>
      <xdr:rowOff>38757</xdr:rowOff>
    </xdr:to>
    <xdr:cxnSp macro="">
      <xdr:nvCxnSpPr>
        <xdr:cNvPr id="180" name="直線コネクタ 179"/>
        <xdr:cNvCxnSpPr/>
      </xdr:nvCxnSpPr>
      <xdr:spPr>
        <a:xfrm flipV="1">
          <a:off x="2908300" y="13014795"/>
          <a:ext cx="889000" cy="22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1" name="フローチャート : 判断 180"/>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21306</xdr:rowOff>
    </xdr:from>
    <xdr:ext cx="599010" cy="259045"/>
    <xdr:sp macro="" textlink="">
      <xdr:nvSpPr>
        <xdr:cNvPr id="182" name="テキスト ボックス 181"/>
        <xdr:cNvSpPr txBox="1"/>
      </xdr:nvSpPr>
      <xdr:spPr>
        <a:xfrm>
          <a:off x="3497794" y="123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38757</xdr:rowOff>
    </xdr:from>
    <xdr:to>
      <xdr:col>4</xdr:col>
      <xdr:colOff>155575</xdr:colOff>
      <xdr:row>77</xdr:row>
      <xdr:rowOff>79660</xdr:rowOff>
    </xdr:to>
    <xdr:cxnSp macro="">
      <xdr:nvCxnSpPr>
        <xdr:cNvPr id="183" name="直線コネクタ 182"/>
        <xdr:cNvCxnSpPr/>
      </xdr:nvCxnSpPr>
      <xdr:spPr>
        <a:xfrm flipV="1">
          <a:off x="2019300" y="13240407"/>
          <a:ext cx="889000" cy="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4" name="フローチャート : 判断 183"/>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2234</xdr:rowOff>
    </xdr:from>
    <xdr:ext cx="599010" cy="259045"/>
    <xdr:sp macro="" textlink="">
      <xdr:nvSpPr>
        <xdr:cNvPr id="185" name="テキスト ボックス 184"/>
        <xdr:cNvSpPr txBox="1"/>
      </xdr:nvSpPr>
      <xdr:spPr>
        <a:xfrm>
          <a:off x="2608794" y="125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61274</xdr:rowOff>
    </xdr:from>
    <xdr:to>
      <xdr:col>2</xdr:col>
      <xdr:colOff>638175</xdr:colOff>
      <xdr:row>77</xdr:row>
      <xdr:rowOff>79660</xdr:rowOff>
    </xdr:to>
    <xdr:cxnSp macro="">
      <xdr:nvCxnSpPr>
        <xdr:cNvPr id="186" name="直線コネクタ 185"/>
        <xdr:cNvCxnSpPr/>
      </xdr:nvCxnSpPr>
      <xdr:spPr>
        <a:xfrm>
          <a:off x="1130300" y="13262924"/>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7" name="フローチャート : 判断 186"/>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36720</xdr:rowOff>
    </xdr:from>
    <xdr:ext cx="599010" cy="259045"/>
    <xdr:sp macro="" textlink="">
      <xdr:nvSpPr>
        <xdr:cNvPr id="188" name="テキスト ボックス 187"/>
        <xdr:cNvSpPr txBox="1"/>
      </xdr:nvSpPr>
      <xdr:spPr>
        <a:xfrm>
          <a:off x="1719794" y="125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89" name="フローチャート : 判断 188"/>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79974</xdr:rowOff>
    </xdr:from>
    <xdr:ext cx="599010" cy="259045"/>
    <xdr:sp macro="" textlink="">
      <xdr:nvSpPr>
        <xdr:cNvPr id="190" name="テキスト ボックス 189"/>
        <xdr:cNvSpPr txBox="1"/>
      </xdr:nvSpPr>
      <xdr:spPr>
        <a:xfrm>
          <a:off x="830794" y="1259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137249</xdr:rowOff>
    </xdr:from>
    <xdr:to>
      <xdr:col>6</xdr:col>
      <xdr:colOff>561975</xdr:colOff>
      <xdr:row>76</xdr:row>
      <xdr:rowOff>67399</xdr:rowOff>
    </xdr:to>
    <xdr:sp macro="" textlink="">
      <xdr:nvSpPr>
        <xdr:cNvPr id="196" name="円/楕円 195"/>
        <xdr:cNvSpPr/>
      </xdr:nvSpPr>
      <xdr:spPr>
        <a:xfrm>
          <a:off x="4584700" y="129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115676</xdr:rowOff>
    </xdr:from>
    <xdr:ext cx="599010" cy="259045"/>
    <xdr:sp macro="" textlink="">
      <xdr:nvSpPr>
        <xdr:cNvPr id="197" name="民生費該当値テキスト"/>
        <xdr:cNvSpPr txBox="1"/>
      </xdr:nvSpPr>
      <xdr:spPr>
        <a:xfrm>
          <a:off x="4686300" y="1297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116,539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105245</xdr:rowOff>
    </xdr:from>
    <xdr:to>
      <xdr:col>5</xdr:col>
      <xdr:colOff>409575</xdr:colOff>
      <xdr:row>76</xdr:row>
      <xdr:rowOff>35395</xdr:rowOff>
    </xdr:to>
    <xdr:sp macro="" textlink="">
      <xdr:nvSpPr>
        <xdr:cNvPr id="198" name="円/楕円 197"/>
        <xdr:cNvSpPr/>
      </xdr:nvSpPr>
      <xdr:spPr>
        <a:xfrm>
          <a:off x="3746500" y="129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26522</xdr:rowOff>
    </xdr:from>
    <xdr:ext cx="599010" cy="259045"/>
    <xdr:sp macro="" textlink="">
      <xdr:nvSpPr>
        <xdr:cNvPr id="199" name="テキスト ボックス 198"/>
        <xdr:cNvSpPr txBox="1"/>
      </xdr:nvSpPr>
      <xdr:spPr>
        <a:xfrm>
          <a:off x="3497794" y="1305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159407</xdr:rowOff>
    </xdr:from>
    <xdr:to>
      <xdr:col>4</xdr:col>
      <xdr:colOff>206375</xdr:colOff>
      <xdr:row>77</xdr:row>
      <xdr:rowOff>89557</xdr:rowOff>
    </xdr:to>
    <xdr:sp macro="" textlink="">
      <xdr:nvSpPr>
        <xdr:cNvPr id="200" name="円/楕円 199"/>
        <xdr:cNvSpPr/>
      </xdr:nvSpPr>
      <xdr:spPr>
        <a:xfrm>
          <a:off x="2857500" y="1318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80684</xdr:rowOff>
    </xdr:from>
    <xdr:ext cx="599010" cy="259045"/>
    <xdr:sp macro="" textlink="">
      <xdr:nvSpPr>
        <xdr:cNvPr id="201" name="テキスト ボックス 200"/>
        <xdr:cNvSpPr txBox="1"/>
      </xdr:nvSpPr>
      <xdr:spPr>
        <a:xfrm>
          <a:off x="2608794" y="1328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104,682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28860</xdr:rowOff>
    </xdr:from>
    <xdr:to>
      <xdr:col>3</xdr:col>
      <xdr:colOff>3175</xdr:colOff>
      <xdr:row>77</xdr:row>
      <xdr:rowOff>130460</xdr:rowOff>
    </xdr:to>
    <xdr:sp macro="" textlink="">
      <xdr:nvSpPr>
        <xdr:cNvPr id="202" name="円/楕円 201"/>
        <xdr:cNvSpPr/>
      </xdr:nvSpPr>
      <xdr:spPr>
        <a:xfrm>
          <a:off x="1968500" y="132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121587</xdr:rowOff>
    </xdr:from>
    <xdr:ext cx="599010" cy="259045"/>
    <xdr:sp macro="" textlink="">
      <xdr:nvSpPr>
        <xdr:cNvPr id="203" name="テキスト ボックス 202"/>
        <xdr:cNvSpPr txBox="1"/>
      </xdr:nvSpPr>
      <xdr:spPr>
        <a:xfrm>
          <a:off x="1719794" y="1332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10474</xdr:rowOff>
    </xdr:from>
    <xdr:to>
      <xdr:col>1</xdr:col>
      <xdr:colOff>485775</xdr:colOff>
      <xdr:row>77</xdr:row>
      <xdr:rowOff>112074</xdr:rowOff>
    </xdr:to>
    <xdr:sp macro="" textlink="">
      <xdr:nvSpPr>
        <xdr:cNvPr id="204" name="円/楕円 203"/>
        <xdr:cNvSpPr/>
      </xdr:nvSpPr>
      <xdr:spPr>
        <a:xfrm>
          <a:off x="1079500" y="132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103201</xdr:rowOff>
    </xdr:from>
    <xdr:ext cx="599010" cy="259045"/>
    <xdr:sp macro="" textlink="">
      <xdr:nvSpPr>
        <xdr:cNvPr id="205" name="テキスト ボックス 204"/>
        <xdr:cNvSpPr txBox="1"/>
      </xdr:nvSpPr>
      <xdr:spPr>
        <a:xfrm>
          <a:off x="830794" y="1330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28" name="直線コネクタ 227"/>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29"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0" name="直線コネクタ 229"/>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1"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2" name="直線コネクタ 231"/>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165805</xdr:rowOff>
    </xdr:from>
    <xdr:to>
      <xdr:col>6</xdr:col>
      <xdr:colOff>511175</xdr:colOff>
      <xdr:row>97</xdr:row>
      <xdr:rowOff>56353</xdr:rowOff>
    </xdr:to>
    <xdr:cxnSp macro="">
      <xdr:nvCxnSpPr>
        <xdr:cNvPr id="233" name="直線コネクタ 232"/>
        <xdr:cNvCxnSpPr/>
      </xdr:nvCxnSpPr>
      <xdr:spPr>
        <a:xfrm flipV="1">
          <a:off x="3797300" y="16625005"/>
          <a:ext cx="838200" cy="6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84574</xdr:rowOff>
    </xdr:from>
    <xdr:ext cx="534377" cy="259045"/>
    <xdr:sp macro="" textlink="">
      <xdr:nvSpPr>
        <xdr:cNvPr id="234" name="衛生費平均値テキスト"/>
        <xdr:cNvSpPr txBox="1"/>
      </xdr:nvSpPr>
      <xdr:spPr>
        <a:xfrm>
          <a:off x="4686300" y="1620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5" name="フローチャート : 判断 234"/>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56353</xdr:rowOff>
    </xdr:from>
    <xdr:to>
      <xdr:col>5</xdr:col>
      <xdr:colOff>358775</xdr:colOff>
      <xdr:row>97</xdr:row>
      <xdr:rowOff>123653</xdr:rowOff>
    </xdr:to>
    <xdr:cxnSp macro="">
      <xdr:nvCxnSpPr>
        <xdr:cNvPr id="236" name="直線コネクタ 235"/>
        <xdr:cNvCxnSpPr/>
      </xdr:nvCxnSpPr>
      <xdr:spPr>
        <a:xfrm flipV="1">
          <a:off x="2908300" y="16687003"/>
          <a:ext cx="8890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57491</xdr:rowOff>
    </xdr:from>
    <xdr:to>
      <xdr:col>5</xdr:col>
      <xdr:colOff>409575</xdr:colOff>
      <xdr:row>95</xdr:row>
      <xdr:rowOff>159091</xdr:rowOff>
    </xdr:to>
    <xdr:sp macro="" textlink="">
      <xdr:nvSpPr>
        <xdr:cNvPr id="237" name="フローチャート : 判断 236"/>
        <xdr:cNvSpPr/>
      </xdr:nvSpPr>
      <xdr:spPr>
        <a:xfrm>
          <a:off x="3746500" y="1634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4168</xdr:rowOff>
    </xdr:from>
    <xdr:ext cx="534377" cy="259045"/>
    <xdr:sp macro="" textlink="">
      <xdr:nvSpPr>
        <xdr:cNvPr id="238" name="テキスト ボックス 237"/>
        <xdr:cNvSpPr txBox="1"/>
      </xdr:nvSpPr>
      <xdr:spPr>
        <a:xfrm>
          <a:off x="3530111" y="161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123653</xdr:rowOff>
    </xdr:from>
    <xdr:to>
      <xdr:col>4</xdr:col>
      <xdr:colOff>155575</xdr:colOff>
      <xdr:row>97</xdr:row>
      <xdr:rowOff>123881</xdr:rowOff>
    </xdr:to>
    <xdr:cxnSp macro="">
      <xdr:nvCxnSpPr>
        <xdr:cNvPr id="239" name="直線コネクタ 238"/>
        <xdr:cNvCxnSpPr/>
      </xdr:nvCxnSpPr>
      <xdr:spPr>
        <a:xfrm flipV="1">
          <a:off x="2019300" y="1675430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80305</xdr:rowOff>
    </xdr:from>
    <xdr:to>
      <xdr:col>4</xdr:col>
      <xdr:colOff>206375</xdr:colOff>
      <xdr:row>96</xdr:row>
      <xdr:rowOff>10455</xdr:rowOff>
    </xdr:to>
    <xdr:sp macro="" textlink="">
      <xdr:nvSpPr>
        <xdr:cNvPr id="240" name="フローチャート : 判断 239"/>
        <xdr:cNvSpPr/>
      </xdr:nvSpPr>
      <xdr:spPr>
        <a:xfrm>
          <a:off x="2857500" y="1636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26982</xdr:rowOff>
    </xdr:from>
    <xdr:ext cx="534377" cy="259045"/>
    <xdr:sp macro="" textlink="">
      <xdr:nvSpPr>
        <xdr:cNvPr id="241" name="テキスト ボックス 240"/>
        <xdr:cNvSpPr txBox="1"/>
      </xdr:nvSpPr>
      <xdr:spPr>
        <a:xfrm>
          <a:off x="2641111" y="161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30704</xdr:rowOff>
    </xdr:from>
    <xdr:to>
      <xdr:col>2</xdr:col>
      <xdr:colOff>638175</xdr:colOff>
      <xdr:row>97</xdr:row>
      <xdr:rowOff>123881</xdr:rowOff>
    </xdr:to>
    <xdr:cxnSp macro="">
      <xdr:nvCxnSpPr>
        <xdr:cNvPr id="242" name="直線コネクタ 241"/>
        <xdr:cNvCxnSpPr/>
      </xdr:nvCxnSpPr>
      <xdr:spPr>
        <a:xfrm>
          <a:off x="1130300" y="16661354"/>
          <a:ext cx="889000" cy="9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55296</xdr:rowOff>
    </xdr:from>
    <xdr:to>
      <xdr:col>3</xdr:col>
      <xdr:colOff>3175</xdr:colOff>
      <xdr:row>95</xdr:row>
      <xdr:rowOff>156896</xdr:rowOff>
    </xdr:to>
    <xdr:sp macro="" textlink="">
      <xdr:nvSpPr>
        <xdr:cNvPr id="243" name="フローチャート : 判断 242"/>
        <xdr:cNvSpPr/>
      </xdr:nvSpPr>
      <xdr:spPr>
        <a:xfrm>
          <a:off x="1968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1973</xdr:rowOff>
    </xdr:from>
    <xdr:ext cx="534377" cy="259045"/>
    <xdr:sp macro="" textlink="">
      <xdr:nvSpPr>
        <xdr:cNvPr id="244" name="テキスト ボックス 243"/>
        <xdr:cNvSpPr txBox="1"/>
      </xdr:nvSpPr>
      <xdr:spPr>
        <a:xfrm>
          <a:off x="1752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61651</xdr:rowOff>
    </xdr:from>
    <xdr:to>
      <xdr:col>1</xdr:col>
      <xdr:colOff>485775</xdr:colOff>
      <xdr:row>95</xdr:row>
      <xdr:rowOff>163251</xdr:rowOff>
    </xdr:to>
    <xdr:sp macro="" textlink="">
      <xdr:nvSpPr>
        <xdr:cNvPr id="245" name="フローチャート : 判断 244"/>
        <xdr:cNvSpPr/>
      </xdr:nvSpPr>
      <xdr:spPr>
        <a:xfrm>
          <a:off x="1079500" y="163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8328</xdr:rowOff>
    </xdr:from>
    <xdr:ext cx="534377" cy="259045"/>
    <xdr:sp macro="" textlink="">
      <xdr:nvSpPr>
        <xdr:cNvPr id="246" name="テキスト ボックス 245"/>
        <xdr:cNvSpPr txBox="1"/>
      </xdr:nvSpPr>
      <xdr:spPr>
        <a:xfrm>
          <a:off x="863111" y="161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115005</xdr:rowOff>
    </xdr:from>
    <xdr:to>
      <xdr:col>6</xdr:col>
      <xdr:colOff>561975</xdr:colOff>
      <xdr:row>97</xdr:row>
      <xdr:rowOff>45155</xdr:rowOff>
    </xdr:to>
    <xdr:sp macro="" textlink="">
      <xdr:nvSpPr>
        <xdr:cNvPr id="252" name="円/楕円 251"/>
        <xdr:cNvSpPr/>
      </xdr:nvSpPr>
      <xdr:spPr>
        <a:xfrm>
          <a:off x="4584700" y="165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93432</xdr:rowOff>
    </xdr:from>
    <xdr:ext cx="534377" cy="259045"/>
    <xdr:sp macro="" textlink="">
      <xdr:nvSpPr>
        <xdr:cNvPr id="253" name="衛生費該当値テキスト"/>
        <xdr:cNvSpPr txBox="1"/>
      </xdr:nvSpPr>
      <xdr:spPr>
        <a:xfrm>
          <a:off x="4686300" y="165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5553</xdr:rowOff>
    </xdr:from>
    <xdr:to>
      <xdr:col>5</xdr:col>
      <xdr:colOff>409575</xdr:colOff>
      <xdr:row>97</xdr:row>
      <xdr:rowOff>107153</xdr:rowOff>
    </xdr:to>
    <xdr:sp macro="" textlink="">
      <xdr:nvSpPr>
        <xdr:cNvPr id="254" name="円/楕円 253"/>
        <xdr:cNvSpPr/>
      </xdr:nvSpPr>
      <xdr:spPr>
        <a:xfrm>
          <a:off x="3746500" y="1663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98280</xdr:rowOff>
    </xdr:from>
    <xdr:ext cx="534377" cy="259045"/>
    <xdr:sp macro="" textlink="">
      <xdr:nvSpPr>
        <xdr:cNvPr id="255" name="テキスト ボックス 254"/>
        <xdr:cNvSpPr txBox="1"/>
      </xdr:nvSpPr>
      <xdr:spPr>
        <a:xfrm>
          <a:off x="3530111" y="167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72853</xdr:rowOff>
    </xdr:from>
    <xdr:to>
      <xdr:col>4</xdr:col>
      <xdr:colOff>206375</xdr:colOff>
      <xdr:row>98</xdr:row>
      <xdr:rowOff>3003</xdr:rowOff>
    </xdr:to>
    <xdr:sp macro="" textlink="">
      <xdr:nvSpPr>
        <xdr:cNvPr id="256" name="円/楕円 255"/>
        <xdr:cNvSpPr/>
      </xdr:nvSpPr>
      <xdr:spPr>
        <a:xfrm>
          <a:off x="2857500" y="1670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165580</xdr:rowOff>
    </xdr:from>
    <xdr:ext cx="534377" cy="259045"/>
    <xdr:sp macro="" textlink="">
      <xdr:nvSpPr>
        <xdr:cNvPr id="257" name="テキスト ボックス 256"/>
        <xdr:cNvSpPr txBox="1"/>
      </xdr:nvSpPr>
      <xdr:spPr>
        <a:xfrm>
          <a:off x="2641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73081</xdr:rowOff>
    </xdr:from>
    <xdr:to>
      <xdr:col>3</xdr:col>
      <xdr:colOff>3175</xdr:colOff>
      <xdr:row>98</xdr:row>
      <xdr:rowOff>3231</xdr:rowOff>
    </xdr:to>
    <xdr:sp macro="" textlink="">
      <xdr:nvSpPr>
        <xdr:cNvPr id="258" name="円/楕円 257"/>
        <xdr:cNvSpPr/>
      </xdr:nvSpPr>
      <xdr:spPr>
        <a:xfrm>
          <a:off x="1968500" y="1670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165808</xdr:rowOff>
    </xdr:from>
    <xdr:ext cx="534377" cy="259045"/>
    <xdr:sp macro="" textlink="">
      <xdr:nvSpPr>
        <xdr:cNvPr id="259" name="テキスト ボックス 258"/>
        <xdr:cNvSpPr txBox="1"/>
      </xdr:nvSpPr>
      <xdr:spPr>
        <a:xfrm>
          <a:off x="1752111" y="167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60" name="円/楕円 259"/>
        <xdr:cNvSpPr/>
      </xdr:nvSpPr>
      <xdr:spPr>
        <a:xfrm>
          <a:off x="1079500" y="166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61" name="テキスト ボックス 260"/>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5" name="直線コネクタ 284"/>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6"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7" name="直線コネクタ 286"/>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8"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9" name="直線コネクタ 288"/>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8789</xdr:rowOff>
    </xdr:from>
    <xdr:to>
      <xdr:col>15</xdr:col>
      <xdr:colOff>180975</xdr:colOff>
      <xdr:row>39</xdr:row>
      <xdr:rowOff>19380</xdr:rowOff>
    </xdr:to>
    <xdr:cxnSp macro="">
      <xdr:nvCxnSpPr>
        <xdr:cNvPr id="290" name="直線コネクタ 289"/>
        <xdr:cNvCxnSpPr/>
      </xdr:nvCxnSpPr>
      <xdr:spPr>
        <a:xfrm>
          <a:off x="9639300" y="6695339"/>
          <a:ext cx="8382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1"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2" name="フローチャート : 判断 291"/>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148082</xdr:rowOff>
    </xdr:from>
    <xdr:to>
      <xdr:col>14</xdr:col>
      <xdr:colOff>28575</xdr:colOff>
      <xdr:row>39</xdr:row>
      <xdr:rowOff>8789</xdr:rowOff>
    </xdr:to>
    <xdr:cxnSp macro="">
      <xdr:nvCxnSpPr>
        <xdr:cNvPr id="293" name="直線コネクタ 292"/>
        <xdr:cNvCxnSpPr/>
      </xdr:nvCxnSpPr>
      <xdr:spPr>
        <a:xfrm>
          <a:off x="8750300" y="6663182"/>
          <a:ext cx="8890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4" name="フローチャート : 判断 293"/>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150334</xdr:rowOff>
    </xdr:from>
    <xdr:ext cx="469744" cy="259045"/>
    <xdr:sp macro="" textlink="">
      <xdr:nvSpPr>
        <xdr:cNvPr id="295" name="テキスト ボックス 294"/>
        <xdr:cNvSpPr txBox="1"/>
      </xdr:nvSpPr>
      <xdr:spPr>
        <a:xfrm>
          <a:off x="9404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148082</xdr:rowOff>
    </xdr:from>
    <xdr:to>
      <xdr:col>12</xdr:col>
      <xdr:colOff>511175</xdr:colOff>
      <xdr:row>38</xdr:row>
      <xdr:rowOff>158826</xdr:rowOff>
    </xdr:to>
    <xdr:cxnSp macro="">
      <xdr:nvCxnSpPr>
        <xdr:cNvPr id="296" name="直線コネクタ 295"/>
        <xdr:cNvCxnSpPr/>
      </xdr:nvCxnSpPr>
      <xdr:spPr>
        <a:xfrm flipV="1">
          <a:off x="7861300" y="6663182"/>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7" name="フローチャート : 判断 296"/>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298" name="テキスト ボックス 297"/>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120497</xdr:rowOff>
    </xdr:from>
    <xdr:to>
      <xdr:col>11</xdr:col>
      <xdr:colOff>307975</xdr:colOff>
      <xdr:row>38</xdr:row>
      <xdr:rowOff>158826</xdr:rowOff>
    </xdr:to>
    <xdr:cxnSp macro="">
      <xdr:nvCxnSpPr>
        <xdr:cNvPr id="299" name="直線コネクタ 298"/>
        <xdr:cNvCxnSpPr/>
      </xdr:nvCxnSpPr>
      <xdr:spPr>
        <a:xfrm>
          <a:off x="6972300" y="6635597"/>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0" name="フローチャート : 判断 299"/>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116654</xdr:rowOff>
    </xdr:from>
    <xdr:ext cx="469744" cy="259045"/>
    <xdr:sp macro="" textlink="">
      <xdr:nvSpPr>
        <xdr:cNvPr id="301" name="テキスト ボックス 300"/>
        <xdr:cNvSpPr txBox="1"/>
      </xdr:nvSpPr>
      <xdr:spPr>
        <a:xfrm>
          <a:off x="7626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2" name="フローチャート : 判断 301"/>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60418</xdr:rowOff>
    </xdr:from>
    <xdr:ext cx="469744" cy="259045"/>
    <xdr:sp macro="" textlink="">
      <xdr:nvSpPr>
        <xdr:cNvPr id="303" name="テキスト ボックス 302"/>
        <xdr:cNvSpPr txBox="1"/>
      </xdr:nvSpPr>
      <xdr:spPr>
        <a:xfrm>
          <a:off x="6737427"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140030</xdr:rowOff>
    </xdr:from>
    <xdr:to>
      <xdr:col>15</xdr:col>
      <xdr:colOff>231775</xdr:colOff>
      <xdr:row>39</xdr:row>
      <xdr:rowOff>70180</xdr:rowOff>
    </xdr:to>
    <xdr:sp macro="" textlink="">
      <xdr:nvSpPr>
        <xdr:cNvPr id="309" name="円/楕円 308"/>
        <xdr:cNvSpPr/>
      </xdr:nvSpPr>
      <xdr:spPr>
        <a:xfrm>
          <a:off x="10426700" y="66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54957</xdr:rowOff>
    </xdr:from>
    <xdr:ext cx="378565" cy="259045"/>
    <xdr:sp macro="" textlink="">
      <xdr:nvSpPr>
        <xdr:cNvPr id="310" name="労働費該当値テキスト"/>
        <xdr:cNvSpPr txBox="1"/>
      </xdr:nvSpPr>
      <xdr:spPr>
        <a:xfrm>
          <a:off x="10528300" y="657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129439</xdr:rowOff>
    </xdr:from>
    <xdr:to>
      <xdr:col>14</xdr:col>
      <xdr:colOff>79375</xdr:colOff>
      <xdr:row>39</xdr:row>
      <xdr:rowOff>59589</xdr:rowOff>
    </xdr:to>
    <xdr:sp macro="" textlink="">
      <xdr:nvSpPr>
        <xdr:cNvPr id="311" name="円/楕円 310"/>
        <xdr:cNvSpPr/>
      </xdr:nvSpPr>
      <xdr:spPr>
        <a:xfrm>
          <a:off x="9588500" y="66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50716</xdr:rowOff>
    </xdr:from>
    <xdr:ext cx="378565" cy="259045"/>
    <xdr:sp macro="" textlink="">
      <xdr:nvSpPr>
        <xdr:cNvPr id="312" name="テキスト ボックス 311"/>
        <xdr:cNvSpPr txBox="1"/>
      </xdr:nvSpPr>
      <xdr:spPr>
        <a:xfrm>
          <a:off x="9450017" y="67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97282</xdr:rowOff>
    </xdr:from>
    <xdr:to>
      <xdr:col>12</xdr:col>
      <xdr:colOff>561975</xdr:colOff>
      <xdr:row>39</xdr:row>
      <xdr:rowOff>27432</xdr:rowOff>
    </xdr:to>
    <xdr:sp macro="" textlink="">
      <xdr:nvSpPr>
        <xdr:cNvPr id="313" name="円/楕円 312"/>
        <xdr:cNvSpPr/>
      </xdr:nvSpPr>
      <xdr:spPr>
        <a:xfrm>
          <a:off x="8699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18559</xdr:rowOff>
    </xdr:from>
    <xdr:ext cx="378565" cy="259045"/>
    <xdr:sp macro="" textlink="">
      <xdr:nvSpPr>
        <xdr:cNvPr id="314" name="テキスト ボックス 313"/>
        <xdr:cNvSpPr txBox="1"/>
      </xdr:nvSpPr>
      <xdr:spPr>
        <a:xfrm>
          <a:off x="8561017" y="670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108026</xdr:rowOff>
    </xdr:from>
    <xdr:to>
      <xdr:col>11</xdr:col>
      <xdr:colOff>358775</xdr:colOff>
      <xdr:row>39</xdr:row>
      <xdr:rowOff>38176</xdr:rowOff>
    </xdr:to>
    <xdr:sp macro="" textlink="">
      <xdr:nvSpPr>
        <xdr:cNvPr id="315" name="円/楕円 314"/>
        <xdr:cNvSpPr/>
      </xdr:nvSpPr>
      <xdr:spPr>
        <a:xfrm>
          <a:off x="7810500" y="66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29303</xdr:rowOff>
    </xdr:from>
    <xdr:ext cx="378565" cy="259045"/>
    <xdr:sp macro="" textlink="">
      <xdr:nvSpPr>
        <xdr:cNvPr id="316" name="テキスト ボックス 315"/>
        <xdr:cNvSpPr txBox="1"/>
      </xdr:nvSpPr>
      <xdr:spPr>
        <a:xfrm>
          <a:off x="7672017" y="6715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69697</xdr:rowOff>
    </xdr:from>
    <xdr:to>
      <xdr:col>10</xdr:col>
      <xdr:colOff>155575</xdr:colOff>
      <xdr:row>38</xdr:row>
      <xdr:rowOff>171297</xdr:rowOff>
    </xdr:to>
    <xdr:sp macro="" textlink="">
      <xdr:nvSpPr>
        <xdr:cNvPr id="317" name="円/楕円 316"/>
        <xdr:cNvSpPr/>
      </xdr:nvSpPr>
      <xdr:spPr>
        <a:xfrm>
          <a:off x="6921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162424</xdr:rowOff>
    </xdr:from>
    <xdr:ext cx="469744" cy="259045"/>
    <xdr:sp macro="" textlink="">
      <xdr:nvSpPr>
        <xdr:cNvPr id="318" name="テキスト ボックス 317"/>
        <xdr:cNvSpPr txBox="1"/>
      </xdr:nvSpPr>
      <xdr:spPr>
        <a:xfrm>
          <a:off x="6737427" y="667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8" name="直線コネクタ 337"/>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9"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0" name="直線コネクタ 339"/>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1"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2" name="直線コネクタ 341"/>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102667</xdr:rowOff>
    </xdr:from>
    <xdr:to>
      <xdr:col>15</xdr:col>
      <xdr:colOff>180975</xdr:colOff>
      <xdr:row>57</xdr:row>
      <xdr:rowOff>112668</xdr:rowOff>
    </xdr:to>
    <xdr:cxnSp macro="">
      <xdr:nvCxnSpPr>
        <xdr:cNvPr id="343" name="直線コネクタ 342"/>
        <xdr:cNvCxnSpPr/>
      </xdr:nvCxnSpPr>
      <xdr:spPr>
        <a:xfrm>
          <a:off x="9639300" y="9875317"/>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112634</xdr:rowOff>
    </xdr:from>
    <xdr:ext cx="469744" cy="259045"/>
    <xdr:sp macro="" textlink="">
      <xdr:nvSpPr>
        <xdr:cNvPr id="344" name="農林水産業費平均値テキスト"/>
        <xdr:cNvSpPr txBox="1"/>
      </xdr:nvSpPr>
      <xdr:spPr>
        <a:xfrm>
          <a:off x="10528300" y="937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5" name="フローチャート : 判断 344"/>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102667</xdr:rowOff>
    </xdr:from>
    <xdr:to>
      <xdr:col>14</xdr:col>
      <xdr:colOff>28575</xdr:colOff>
      <xdr:row>57</xdr:row>
      <xdr:rowOff>130556</xdr:rowOff>
    </xdr:to>
    <xdr:cxnSp macro="">
      <xdr:nvCxnSpPr>
        <xdr:cNvPr id="346" name="直線コネクタ 345"/>
        <xdr:cNvCxnSpPr/>
      </xdr:nvCxnSpPr>
      <xdr:spPr>
        <a:xfrm flipV="1">
          <a:off x="8750300" y="9875317"/>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7" name="フローチャート : 判断 346"/>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131018</xdr:rowOff>
    </xdr:from>
    <xdr:ext cx="469744" cy="259045"/>
    <xdr:sp macro="" textlink="">
      <xdr:nvSpPr>
        <xdr:cNvPr id="348" name="テキスト ボックス 347"/>
        <xdr:cNvSpPr txBox="1"/>
      </xdr:nvSpPr>
      <xdr:spPr>
        <a:xfrm>
          <a:off x="9404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130556</xdr:rowOff>
    </xdr:from>
    <xdr:to>
      <xdr:col>12</xdr:col>
      <xdr:colOff>511175</xdr:colOff>
      <xdr:row>57</xdr:row>
      <xdr:rowOff>139471</xdr:rowOff>
    </xdr:to>
    <xdr:cxnSp macro="">
      <xdr:nvCxnSpPr>
        <xdr:cNvPr id="349" name="直線コネクタ 348"/>
        <xdr:cNvCxnSpPr/>
      </xdr:nvCxnSpPr>
      <xdr:spPr>
        <a:xfrm flipV="1">
          <a:off x="7861300" y="9903206"/>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0" name="フローチャート : 判断 349"/>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12717</xdr:rowOff>
    </xdr:from>
    <xdr:ext cx="469744" cy="259045"/>
    <xdr:sp macro="" textlink="">
      <xdr:nvSpPr>
        <xdr:cNvPr id="351" name="テキスト ボックス 350"/>
        <xdr:cNvSpPr txBox="1"/>
      </xdr:nvSpPr>
      <xdr:spPr>
        <a:xfrm>
          <a:off x="8515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139185</xdr:rowOff>
    </xdr:from>
    <xdr:to>
      <xdr:col>11</xdr:col>
      <xdr:colOff>307975</xdr:colOff>
      <xdr:row>57</xdr:row>
      <xdr:rowOff>139471</xdr:rowOff>
    </xdr:to>
    <xdr:cxnSp macro="">
      <xdr:nvCxnSpPr>
        <xdr:cNvPr id="352" name="直線コネクタ 351"/>
        <xdr:cNvCxnSpPr/>
      </xdr:nvCxnSpPr>
      <xdr:spPr>
        <a:xfrm>
          <a:off x="6972300" y="991183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3" name="フローチャート : 判断 352"/>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38378</xdr:rowOff>
    </xdr:from>
    <xdr:ext cx="469744" cy="259045"/>
    <xdr:sp macro="" textlink="">
      <xdr:nvSpPr>
        <xdr:cNvPr id="354" name="テキスト ボックス 353"/>
        <xdr:cNvSpPr txBox="1"/>
      </xdr:nvSpPr>
      <xdr:spPr>
        <a:xfrm>
          <a:off x="7626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5" name="フローチャート : 判断 354"/>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45693</xdr:rowOff>
    </xdr:from>
    <xdr:ext cx="469744" cy="259045"/>
    <xdr:sp macro="" textlink="">
      <xdr:nvSpPr>
        <xdr:cNvPr id="356" name="テキスト ボックス 355"/>
        <xdr:cNvSpPr txBox="1"/>
      </xdr:nvSpPr>
      <xdr:spPr>
        <a:xfrm>
          <a:off x="6737427" y="930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61868</xdr:rowOff>
    </xdr:from>
    <xdr:to>
      <xdr:col>15</xdr:col>
      <xdr:colOff>231775</xdr:colOff>
      <xdr:row>57</xdr:row>
      <xdr:rowOff>163468</xdr:rowOff>
    </xdr:to>
    <xdr:sp macro="" textlink="">
      <xdr:nvSpPr>
        <xdr:cNvPr id="362" name="円/楕円 361"/>
        <xdr:cNvSpPr/>
      </xdr:nvSpPr>
      <xdr:spPr>
        <a:xfrm>
          <a:off x="10426700" y="98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148245</xdr:rowOff>
    </xdr:from>
    <xdr:ext cx="469744" cy="259045"/>
    <xdr:sp macro="" textlink="">
      <xdr:nvSpPr>
        <xdr:cNvPr id="363" name="農林水産業費該当値テキスト"/>
        <xdr:cNvSpPr txBox="1"/>
      </xdr:nvSpPr>
      <xdr:spPr>
        <a:xfrm>
          <a:off x="10528300" y="97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51867</xdr:rowOff>
    </xdr:from>
    <xdr:to>
      <xdr:col>14</xdr:col>
      <xdr:colOff>79375</xdr:colOff>
      <xdr:row>57</xdr:row>
      <xdr:rowOff>153467</xdr:rowOff>
    </xdr:to>
    <xdr:sp macro="" textlink="">
      <xdr:nvSpPr>
        <xdr:cNvPr id="364" name="円/楕円 363"/>
        <xdr:cNvSpPr/>
      </xdr:nvSpPr>
      <xdr:spPr>
        <a:xfrm>
          <a:off x="9588500" y="98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144594</xdr:rowOff>
    </xdr:from>
    <xdr:ext cx="469744" cy="259045"/>
    <xdr:sp macro="" textlink="">
      <xdr:nvSpPr>
        <xdr:cNvPr id="365" name="テキスト ボックス 364"/>
        <xdr:cNvSpPr txBox="1"/>
      </xdr:nvSpPr>
      <xdr:spPr>
        <a:xfrm>
          <a:off x="9404427" y="991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79756</xdr:rowOff>
    </xdr:from>
    <xdr:to>
      <xdr:col>12</xdr:col>
      <xdr:colOff>561975</xdr:colOff>
      <xdr:row>58</xdr:row>
      <xdr:rowOff>9906</xdr:rowOff>
    </xdr:to>
    <xdr:sp macro="" textlink="">
      <xdr:nvSpPr>
        <xdr:cNvPr id="366" name="円/楕円 365"/>
        <xdr:cNvSpPr/>
      </xdr:nvSpPr>
      <xdr:spPr>
        <a:xfrm>
          <a:off x="8699500" y="98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1033</xdr:rowOff>
    </xdr:from>
    <xdr:ext cx="469744" cy="259045"/>
    <xdr:sp macro="" textlink="">
      <xdr:nvSpPr>
        <xdr:cNvPr id="367" name="テキスト ボックス 366"/>
        <xdr:cNvSpPr txBox="1"/>
      </xdr:nvSpPr>
      <xdr:spPr>
        <a:xfrm>
          <a:off x="8515427" y="99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88671</xdr:rowOff>
    </xdr:from>
    <xdr:to>
      <xdr:col>11</xdr:col>
      <xdr:colOff>358775</xdr:colOff>
      <xdr:row>58</xdr:row>
      <xdr:rowOff>18821</xdr:rowOff>
    </xdr:to>
    <xdr:sp macro="" textlink="">
      <xdr:nvSpPr>
        <xdr:cNvPr id="368" name="円/楕円 367"/>
        <xdr:cNvSpPr/>
      </xdr:nvSpPr>
      <xdr:spPr>
        <a:xfrm>
          <a:off x="7810500" y="98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9948</xdr:rowOff>
    </xdr:from>
    <xdr:ext cx="469744" cy="259045"/>
    <xdr:sp macro="" textlink="">
      <xdr:nvSpPr>
        <xdr:cNvPr id="369" name="テキスト ボックス 368"/>
        <xdr:cNvSpPr txBox="1"/>
      </xdr:nvSpPr>
      <xdr:spPr>
        <a:xfrm>
          <a:off x="7626427" y="995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88385</xdr:rowOff>
    </xdr:from>
    <xdr:to>
      <xdr:col>10</xdr:col>
      <xdr:colOff>155575</xdr:colOff>
      <xdr:row>58</xdr:row>
      <xdr:rowOff>18535</xdr:rowOff>
    </xdr:to>
    <xdr:sp macro="" textlink="">
      <xdr:nvSpPr>
        <xdr:cNvPr id="370" name="円/楕円 369"/>
        <xdr:cNvSpPr/>
      </xdr:nvSpPr>
      <xdr:spPr>
        <a:xfrm>
          <a:off x="6921500" y="9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9662</xdr:rowOff>
    </xdr:from>
    <xdr:ext cx="469744" cy="259045"/>
    <xdr:sp macro="" textlink="">
      <xdr:nvSpPr>
        <xdr:cNvPr id="371" name="テキスト ボックス 370"/>
        <xdr:cNvSpPr txBox="1"/>
      </xdr:nvSpPr>
      <xdr:spPr>
        <a:xfrm>
          <a:off x="6737427" y="995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17,075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3" name="直線コネクタ 392"/>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4"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5" name="直線コネクタ 394"/>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6"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7" name="直線コネクタ 396"/>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158445</xdr:rowOff>
    </xdr:from>
    <xdr:to>
      <xdr:col>15</xdr:col>
      <xdr:colOff>180975</xdr:colOff>
      <xdr:row>77</xdr:row>
      <xdr:rowOff>28646</xdr:rowOff>
    </xdr:to>
    <xdr:cxnSp macro="">
      <xdr:nvCxnSpPr>
        <xdr:cNvPr id="398" name="直線コネクタ 397"/>
        <xdr:cNvCxnSpPr/>
      </xdr:nvCxnSpPr>
      <xdr:spPr>
        <a:xfrm>
          <a:off x="9639300" y="13188645"/>
          <a:ext cx="8382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168607</xdr:rowOff>
    </xdr:from>
    <xdr:ext cx="534377" cy="259045"/>
    <xdr:sp macro="" textlink="">
      <xdr:nvSpPr>
        <xdr:cNvPr id="399" name="商工費平均値テキスト"/>
        <xdr:cNvSpPr txBox="1"/>
      </xdr:nvSpPr>
      <xdr:spPr>
        <a:xfrm>
          <a:off x="10528300" y="1285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0" name="フローチャート : 判断 399"/>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158445</xdr:rowOff>
    </xdr:from>
    <xdr:to>
      <xdr:col>14</xdr:col>
      <xdr:colOff>28575</xdr:colOff>
      <xdr:row>77</xdr:row>
      <xdr:rowOff>51460</xdr:rowOff>
    </xdr:to>
    <xdr:cxnSp macro="">
      <xdr:nvCxnSpPr>
        <xdr:cNvPr id="401" name="直線コネクタ 400"/>
        <xdr:cNvCxnSpPr/>
      </xdr:nvCxnSpPr>
      <xdr:spPr>
        <a:xfrm flipV="1">
          <a:off x="8750300" y="13188645"/>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2" name="フローチャート : 判断 401"/>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170359</xdr:rowOff>
    </xdr:from>
    <xdr:ext cx="469744" cy="259045"/>
    <xdr:sp macro="" textlink="">
      <xdr:nvSpPr>
        <xdr:cNvPr id="403" name="テキスト ボックス 402"/>
        <xdr:cNvSpPr txBox="1"/>
      </xdr:nvSpPr>
      <xdr:spPr>
        <a:xfrm>
          <a:off x="9404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49265</xdr:rowOff>
    </xdr:from>
    <xdr:to>
      <xdr:col>12</xdr:col>
      <xdr:colOff>511175</xdr:colOff>
      <xdr:row>77</xdr:row>
      <xdr:rowOff>51460</xdr:rowOff>
    </xdr:to>
    <xdr:cxnSp macro="">
      <xdr:nvCxnSpPr>
        <xdr:cNvPr id="404" name="直線コネクタ 403"/>
        <xdr:cNvCxnSpPr/>
      </xdr:nvCxnSpPr>
      <xdr:spPr>
        <a:xfrm>
          <a:off x="7861300" y="13250915"/>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5" name="フローチャート : 判断 404"/>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156506</xdr:rowOff>
    </xdr:from>
    <xdr:ext cx="469744" cy="259045"/>
    <xdr:sp macro="" textlink="">
      <xdr:nvSpPr>
        <xdr:cNvPr id="406" name="テキスト ボックス 405"/>
        <xdr:cNvSpPr txBox="1"/>
      </xdr:nvSpPr>
      <xdr:spPr>
        <a:xfrm>
          <a:off x="8515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36007</xdr:rowOff>
    </xdr:from>
    <xdr:to>
      <xdr:col>11</xdr:col>
      <xdr:colOff>307975</xdr:colOff>
      <xdr:row>77</xdr:row>
      <xdr:rowOff>49265</xdr:rowOff>
    </xdr:to>
    <xdr:cxnSp macro="">
      <xdr:nvCxnSpPr>
        <xdr:cNvPr id="407" name="直線コネクタ 406"/>
        <xdr:cNvCxnSpPr/>
      </xdr:nvCxnSpPr>
      <xdr:spPr>
        <a:xfrm>
          <a:off x="6972300" y="13237657"/>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08" name="フローチャート : 判断 407"/>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169491</xdr:rowOff>
    </xdr:from>
    <xdr:ext cx="469744" cy="259045"/>
    <xdr:sp macro="" textlink="">
      <xdr:nvSpPr>
        <xdr:cNvPr id="409" name="テキスト ボックス 408"/>
        <xdr:cNvSpPr txBox="1"/>
      </xdr:nvSpPr>
      <xdr:spPr>
        <a:xfrm>
          <a:off x="7626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0" name="フローチャート : 判断 409"/>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5265</xdr:rowOff>
    </xdr:from>
    <xdr:ext cx="469744" cy="259045"/>
    <xdr:sp macro="" textlink="">
      <xdr:nvSpPr>
        <xdr:cNvPr id="411" name="テキスト ボックス 410"/>
        <xdr:cNvSpPr txBox="1"/>
      </xdr:nvSpPr>
      <xdr:spPr>
        <a:xfrm>
          <a:off x="6737427" y="128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149296</xdr:rowOff>
    </xdr:from>
    <xdr:to>
      <xdr:col>15</xdr:col>
      <xdr:colOff>231775</xdr:colOff>
      <xdr:row>77</xdr:row>
      <xdr:rowOff>79446</xdr:rowOff>
    </xdr:to>
    <xdr:sp macro="" textlink="">
      <xdr:nvSpPr>
        <xdr:cNvPr id="417" name="円/楕円 416"/>
        <xdr:cNvSpPr/>
      </xdr:nvSpPr>
      <xdr:spPr>
        <a:xfrm>
          <a:off x="10426700" y="131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127723</xdr:rowOff>
    </xdr:from>
    <xdr:ext cx="469744" cy="259045"/>
    <xdr:sp macro="" textlink="">
      <xdr:nvSpPr>
        <xdr:cNvPr id="418" name="商工費該当値テキスト"/>
        <xdr:cNvSpPr txBox="1"/>
      </xdr:nvSpPr>
      <xdr:spPr>
        <a:xfrm>
          <a:off x="10528300" y="1315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107645</xdr:rowOff>
    </xdr:from>
    <xdr:to>
      <xdr:col>14</xdr:col>
      <xdr:colOff>79375</xdr:colOff>
      <xdr:row>77</xdr:row>
      <xdr:rowOff>37795</xdr:rowOff>
    </xdr:to>
    <xdr:sp macro="" textlink="">
      <xdr:nvSpPr>
        <xdr:cNvPr id="419" name="円/楕円 418"/>
        <xdr:cNvSpPr/>
      </xdr:nvSpPr>
      <xdr:spPr>
        <a:xfrm>
          <a:off x="95885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28922</xdr:rowOff>
    </xdr:from>
    <xdr:ext cx="469744" cy="259045"/>
    <xdr:sp macro="" textlink="">
      <xdr:nvSpPr>
        <xdr:cNvPr id="420" name="テキスト ボックス 419"/>
        <xdr:cNvSpPr txBox="1"/>
      </xdr:nvSpPr>
      <xdr:spPr>
        <a:xfrm>
          <a:off x="9404427" y="132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660</xdr:rowOff>
    </xdr:from>
    <xdr:to>
      <xdr:col>12</xdr:col>
      <xdr:colOff>561975</xdr:colOff>
      <xdr:row>77</xdr:row>
      <xdr:rowOff>102260</xdr:rowOff>
    </xdr:to>
    <xdr:sp macro="" textlink="">
      <xdr:nvSpPr>
        <xdr:cNvPr id="421" name="円/楕円 420"/>
        <xdr:cNvSpPr/>
      </xdr:nvSpPr>
      <xdr:spPr>
        <a:xfrm>
          <a:off x="8699500" y="132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93387</xdr:rowOff>
    </xdr:from>
    <xdr:ext cx="469744" cy="259045"/>
    <xdr:sp macro="" textlink="">
      <xdr:nvSpPr>
        <xdr:cNvPr id="422" name="テキスト ボックス 421"/>
        <xdr:cNvSpPr txBox="1"/>
      </xdr:nvSpPr>
      <xdr:spPr>
        <a:xfrm>
          <a:off x="8515427" y="1329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169915</xdr:rowOff>
    </xdr:from>
    <xdr:to>
      <xdr:col>11</xdr:col>
      <xdr:colOff>358775</xdr:colOff>
      <xdr:row>77</xdr:row>
      <xdr:rowOff>100065</xdr:rowOff>
    </xdr:to>
    <xdr:sp macro="" textlink="">
      <xdr:nvSpPr>
        <xdr:cNvPr id="423" name="円/楕円 422"/>
        <xdr:cNvSpPr/>
      </xdr:nvSpPr>
      <xdr:spPr>
        <a:xfrm>
          <a:off x="7810500" y="132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91192</xdr:rowOff>
    </xdr:from>
    <xdr:ext cx="469744" cy="259045"/>
    <xdr:sp macro="" textlink="">
      <xdr:nvSpPr>
        <xdr:cNvPr id="424" name="テキスト ボックス 423"/>
        <xdr:cNvSpPr txBox="1"/>
      </xdr:nvSpPr>
      <xdr:spPr>
        <a:xfrm>
          <a:off x="7626427" y="1329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156657</xdr:rowOff>
    </xdr:from>
    <xdr:to>
      <xdr:col>10</xdr:col>
      <xdr:colOff>155575</xdr:colOff>
      <xdr:row>77</xdr:row>
      <xdr:rowOff>86807</xdr:rowOff>
    </xdr:to>
    <xdr:sp macro="" textlink="">
      <xdr:nvSpPr>
        <xdr:cNvPr id="425" name="円/楕円 424"/>
        <xdr:cNvSpPr/>
      </xdr:nvSpPr>
      <xdr:spPr>
        <a:xfrm>
          <a:off x="6921500" y="131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77934</xdr:rowOff>
    </xdr:from>
    <xdr:ext cx="469744" cy="259045"/>
    <xdr:sp macro="" textlink="">
      <xdr:nvSpPr>
        <xdr:cNvPr id="426" name="テキスト ボックス 425"/>
        <xdr:cNvSpPr txBox="1"/>
      </xdr:nvSpPr>
      <xdr:spPr>
        <a:xfrm>
          <a:off x="6737427" y="132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1" name="直線コネクタ 450"/>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2"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3" name="直線コネクタ 452"/>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4"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5" name="直線コネクタ 454"/>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37573</xdr:rowOff>
    </xdr:from>
    <xdr:to>
      <xdr:col>15</xdr:col>
      <xdr:colOff>180975</xdr:colOff>
      <xdr:row>99</xdr:row>
      <xdr:rowOff>44411</xdr:rowOff>
    </xdr:to>
    <xdr:cxnSp macro="">
      <xdr:nvCxnSpPr>
        <xdr:cNvPr id="456" name="直線コネクタ 455"/>
        <xdr:cNvCxnSpPr/>
      </xdr:nvCxnSpPr>
      <xdr:spPr>
        <a:xfrm>
          <a:off x="9639300" y="17011123"/>
          <a:ext cx="83820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146314</xdr:rowOff>
    </xdr:from>
    <xdr:ext cx="534377" cy="259045"/>
    <xdr:sp macro="" textlink="">
      <xdr:nvSpPr>
        <xdr:cNvPr id="457" name="土木費平均値テキスト"/>
        <xdr:cNvSpPr txBox="1"/>
      </xdr:nvSpPr>
      <xdr:spPr>
        <a:xfrm>
          <a:off x="10528300" y="1643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8" name="フローチャート : 判断 457"/>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37573</xdr:rowOff>
    </xdr:from>
    <xdr:to>
      <xdr:col>14</xdr:col>
      <xdr:colOff>28575</xdr:colOff>
      <xdr:row>99</xdr:row>
      <xdr:rowOff>42641</xdr:rowOff>
    </xdr:to>
    <xdr:cxnSp macro="">
      <xdr:nvCxnSpPr>
        <xdr:cNvPr id="459" name="直線コネクタ 458"/>
        <xdr:cNvCxnSpPr/>
      </xdr:nvCxnSpPr>
      <xdr:spPr>
        <a:xfrm flipV="1">
          <a:off x="8750300" y="17011123"/>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0" name="フローチャート : 判断 459"/>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58760</xdr:rowOff>
    </xdr:from>
    <xdr:ext cx="534377" cy="259045"/>
    <xdr:sp macro="" textlink="">
      <xdr:nvSpPr>
        <xdr:cNvPr id="461" name="テキスト ボックス 460"/>
        <xdr:cNvSpPr txBox="1"/>
      </xdr:nvSpPr>
      <xdr:spPr>
        <a:xfrm>
          <a:off x="9372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40717</xdr:rowOff>
    </xdr:from>
    <xdr:to>
      <xdr:col>12</xdr:col>
      <xdr:colOff>511175</xdr:colOff>
      <xdr:row>99</xdr:row>
      <xdr:rowOff>42641</xdr:rowOff>
    </xdr:to>
    <xdr:cxnSp macro="">
      <xdr:nvCxnSpPr>
        <xdr:cNvPr id="462" name="直線コネクタ 461"/>
        <xdr:cNvCxnSpPr/>
      </xdr:nvCxnSpPr>
      <xdr:spPr>
        <a:xfrm>
          <a:off x="7861300" y="17014267"/>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3" name="フローチャート : 判断 462"/>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17460</xdr:rowOff>
    </xdr:from>
    <xdr:ext cx="534377" cy="259045"/>
    <xdr:sp macro="" textlink="">
      <xdr:nvSpPr>
        <xdr:cNvPr id="464" name="テキスト ボックス 463"/>
        <xdr:cNvSpPr txBox="1"/>
      </xdr:nvSpPr>
      <xdr:spPr>
        <a:xfrm>
          <a:off x="8483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169742</xdr:rowOff>
    </xdr:from>
    <xdr:to>
      <xdr:col>11</xdr:col>
      <xdr:colOff>307975</xdr:colOff>
      <xdr:row>99</xdr:row>
      <xdr:rowOff>40717</xdr:rowOff>
    </xdr:to>
    <xdr:cxnSp macro="">
      <xdr:nvCxnSpPr>
        <xdr:cNvPr id="465" name="直線コネクタ 464"/>
        <xdr:cNvCxnSpPr/>
      </xdr:nvCxnSpPr>
      <xdr:spPr>
        <a:xfrm>
          <a:off x="6972300" y="16971842"/>
          <a:ext cx="889000" cy="4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6" name="フローチャート : 判断 465"/>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77945</xdr:rowOff>
    </xdr:from>
    <xdr:ext cx="534377" cy="259045"/>
    <xdr:sp macro="" textlink="">
      <xdr:nvSpPr>
        <xdr:cNvPr id="467" name="テキスト ボックス 466"/>
        <xdr:cNvSpPr txBox="1"/>
      </xdr:nvSpPr>
      <xdr:spPr>
        <a:xfrm>
          <a:off x="7594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68" name="フローチャート : 判断 467"/>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74744</xdr:rowOff>
    </xdr:from>
    <xdr:ext cx="534377" cy="259045"/>
    <xdr:sp macro="" textlink="">
      <xdr:nvSpPr>
        <xdr:cNvPr id="469" name="テキスト ボックス 468"/>
        <xdr:cNvSpPr txBox="1"/>
      </xdr:nvSpPr>
      <xdr:spPr>
        <a:xfrm>
          <a:off x="6705111" y="163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165061</xdr:rowOff>
    </xdr:from>
    <xdr:to>
      <xdr:col>15</xdr:col>
      <xdr:colOff>231775</xdr:colOff>
      <xdr:row>99</xdr:row>
      <xdr:rowOff>95211</xdr:rowOff>
    </xdr:to>
    <xdr:sp macro="" textlink="">
      <xdr:nvSpPr>
        <xdr:cNvPr id="475" name="円/楕円 474"/>
        <xdr:cNvSpPr/>
      </xdr:nvSpPr>
      <xdr:spPr>
        <a:xfrm>
          <a:off x="10426700" y="1696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79988</xdr:rowOff>
    </xdr:from>
    <xdr:ext cx="534377" cy="259045"/>
    <xdr:sp macro="" textlink="">
      <xdr:nvSpPr>
        <xdr:cNvPr id="476" name="土木費該当値テキスト"/>
        <xdr:cNvSpPr txBox="1"/>
      </xdr:nvSpPr>
      <xdr:spPr>
        <a:xfrm>
          <a:off x="10528300" y="168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158223</xdr:rowOff>
    </xdr:from>
    <xdr:to>
      <xdr:col>14</xdr:col>
      <xdr:colOff>79375</xdr:colOff>
      <xdr:row>99</xdr:row>
      <xdr:rowOff>88373</xdr:rowOff>
    </xdr:to>
    <xdr:sp macro="" textlink="">
      <xdr:nvSpPr>
        <xdr:cNvPr id="477" name="円/楕円 476"/>
        <xdr:cNvSpPr/>
      </xdr:nvSpPr>
      <xdr:spPr>
        <a:xfrm>
          <a:off x="9588500" y="1696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79500</xdr:rowOff>
    </xdr:from>
    <xdr:ext cx="534377" cy="259045"/>
    <xdr:sp macro="" textlink="">
      <xdr:nvSpPr>
        <xdr:cNvPr id="478" name="テキスト ボックス 477"/>
        <xdr:cNvSpPr txBox="1"/>
      </xdr:nvSpPr>
      <xdr:spPr>
        <a:xfrm>
          <a:off x="9372111" y="1705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163291</xdr:rowOff>
    </xdr:from>
    <xdr:to>
      <xdr:col>12</xdr:col>
      <xdr:colOff>561975</xdr:colOff>
      <xdr:row>99</xdr:row>
      <xdr:rowOff>93441</xdr:rowOff>
    </xdr:to>
    <xdr:sp macro="" textlink="">
      <xdr:nvSpPr>
        <xdr:cNvPr id="479" name="円/楕円 478"/>
        <xdr:cNvSpPr/>
      </xdr:nvSpPr>
      <xdr:spPr>
        <a:xfrm>
          <a:off x="8699500" y="1696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84568</xdr:rowOff>
    </xdr:from>
    <xdr:ext cx="534377" cy="259045"/>
    <xdr:sp macro="" textlink="">
      <xdr:nvSpPr>
        <xdr:cNvPr id="480" name="テキスト ボックス 479"/>
        <xdr:cNvSpPr txBox="1"/>
      </xdr:nvSpPr>
      <xdr:spPr>
        <a:xfrm>
          <a:off x="8483111" y="1705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161367</xdr:rowOff>
    </xdr:from>
    <xdr:to>
      <xdr:col>11</xdr:col>
      <xdr:colOff>358775</xdr:colOff>
      <xdr:row>99</xdr:row>
      <xdr:rowOff>91517</xdr:rowOff>
    </xdr:to>
    <xdr:sp macro="" textlink="">
      <xdr:nvSpPr>
        <xdr:cNvPr id="481" name="円/楕円 480"/>
        <xdr:cNvSpPr/>
      </xdr:nvSpPr>
      <xdr:spPr>
        <a:xfrm>
          <a:off x="7810500" y="169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82644</xdr:rowOff>
    </xdr:from>
    <xdr:ext cx="534377" cy="259045"/>
    <xdr:sp macro="" textlink="">
      <xdr:nvSpPr>
        <xdr:cNvPr id="482" name="テキスト ボックス 481"/>
        <xdr:cNvSpPr txBox="1"/>
      </xdr:nvSpPr>
      <xdr:spPr>
        <a:xfrm>
          <a:off x="7594111" y="1705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118942</xdr:rowOff>
    </xdr:from>
    <xdr:to>
      <xdr:col>10</xdr:col>
      <xdr:colOff>155575</xdr:colOff>
      <xdr:row>99</xdr:row>
      <xdr:rowOff>49092</xdr:rowOff>
    </xdr:to>
    <xdr:sp macro="" textlink="">
      <xdr:nvSpPr>
        <xdr:cNvPr id="483" name="円/楕円 482"/>
        <xdr:cNvSpPr/>
      </xdr:nvSpPr>
      <xdr:spPr>
        <a:xfrm>
          <a:off x="6921500" y="1692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40219</xdr:rowOff>
    </xdr:from>
    <xdr:ext cx="534377" cy="259045"/>
    <xdr:sp macro="" textlink="">
      <xdr:nvSpPr>
        <xdr:cNvPr id="484" name="テキスト ボックス 483"/>
        <xdr:cNvSpPr txBox="1"/>
      </xdr:nvSpPr>
      <xdr:spPr>
        <a:xfrm>
          <a:off x="6705111" y="1701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7" name="直線コネクタ 506"/>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08"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09" name="直線コネクタ 508"/>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0"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1" name="直線コネクタ 510"/>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130099</xdr:rowOff>
    </xdr:from>
    <xdr:to>
      <xdr:col>23</xdr:col>
      <xdr:colOff>517525</xdr:colOff>
      <xdr:row>38</xdr:row>
      <xdr:rowOff>155428</xdr:rowOff>
    </xdr:to>
    <xdr:cxnSp macro="">
      <xdr:nvCxnSpPr>
        <xdr:cNvPr id="512" name="直線コネクタ 511"/>
        <xdr:cNvCxnSpPr/>
      </xdr:nvCxnSpPr>
      <xdr:spPr>
        <a:xfrm flipV="1">
          <a:off x="15481300" y="6645199"/>
          <a:ext cx="8382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14165</xdr:rowOff>
    </xdr:from>
    <xdr:ext cx="534377" cy="259045"/>
    <xdr:sp macro="" textlink="">
      <xdr:nvSpPr>
        <xdr:cNvPr id="513" name="消防費平均値テキスト"/>
        <xdr:cNvSpPr txBox="1"/>
      </xdr:nvSpPr>
      <xdr:spPr>
        <a:xfrm>
          <a:off x="16370300" y="61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4" name="フローチャート : 判断 513"/>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90231</xdr:rowOff>
    </xdr:from>
    <xdr:to>
      <xdr:col>22</xdr:col>
      <xdr:colOff>365125</xdr:colOff>
      <xdr:row>38</xdr:row>
      <xdr:rowOff>155428</xdr:rowOff>
    </xdr:to>
    <xdr:cxnSp macro="">
      <xdr:nvCxnSpPr>
        <xdr:cNvPr id="515" name="直線コネクタ 514"/>
        <xdr:cNvCxnSpPr/>
      </xdr:nvCxnSpPr>
      <xdr:spPr>
        <a:xfrm>
          <a:off x="14592300" y="6605331"/>
          <a:ext cx="8890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6" name="フローチャート : 判断 515"/>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17" name="テキスト ボックス 516"/>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90231</xdr:rowOff>
    </xdr:from>
    <xdr:to>
      <xdr:col>21</xdr:col>
      <xdr:colOff>161925</xdr:colOff>
      <xdr:row>38</xdr:row>
      <xdr:rowOff>101478</xdr:rowOff>
    </xdr:to>
    <xdr:cxnSp macro="">
      <xdr:nvCxnSpPr>
        <xdr:cNvPr id="518" name="直線コネクタ 517"/>
        <xdr:cNvCxnSpPr/>
      </xdr:nvCxnSpPr>
      <xdr:spPr>
        <a:xfrm flipV="1">
          <a:off x="13703300" y="6605331"/>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19" name="フローチャート : 判断 518"/>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0" name="テキスト ボックス 519"/>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101478</xdr:rowOff>
    </xdr:from>
    <xdr:to>
      <xdr:col>19</xdr:col>
      <xdr:colOff>644525</xdr:colOff>
      <xdr:row>38</xdr:row>
      <xdr:rowOff>140752</xdr:rowOff>
    </xdr:to>
    <xdr:cxnSp macro="">
      <xdr:nvCxnSpPr>
        <xdr:cNvPr id="521" name="直線コネクタ 520"/>
        <xdr:cNvCxnSpPr/>
      </xdr:nvCxnSpPr>
      <xdr:spPr>
        <a:xfrm flipV="1">
          <a:off x="12814300" y="6616578"/>
          <a:ext cx="8890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2" name="フローチャート : 判断 521"/>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3" name="テキスト ボックス 522"/>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4" name="フローチャート : 判断 523"/>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5" name="テキスト ボックス 524"/>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79299</xdr:rowOff>
    </xdr:from>
    <xdr:to>
      <xdr:col>23</xdr:col>
      <xdr:colOff>568325</xdr:colOff>
      <xdr:row>39</xdr:row>
      <xdr:rowOff>9449</xdr:rowOff>
    </xdr:to>
    <xdr:sp macro="" textlink="">
      <xdr:nvSpPr>
        <xdr:cNvPr id="531" name="円/楕円 530"/>
        <xdr:cNvSpPr/>
      </xdr:nvSpPr>
      <xdr:spPr>
        <a:xfrm>
          <a:off x="162687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165676</xdr:rowOff>
    </xdr:from>
    <xdr:ext cx="534377" cy="259045"/>
    <xdr:sp macro="" textlink="">
      <xdr:nvSpPr>
        <xdr:cNvPr id="532" name="消防費該当値テキスト"/>
        <xdr:cNvSpPr txBox="1"/>
      </xdr:nvSpPr>
      <xdr:spPr>
        <a:xfrm>
          <a:off x="16370300" y="650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104628</xdr:rowOff>
    </xdr:from>
    <xdr:to>
      <xdr:col>22</xdr:col>
      <xdr:colOff>415925</xdr:colOff>
      <xdr:row>39</xdr:row>
      <xdr:rowOff>34778</xdr:rowOff>
    </xdr:to>
    <xdr:sp macro="" textlink="">
      <xdr:nvSpPr>
        <xdr:cNvPr id="533" name="円/楕円 532"/>
        <xdr:cNvSpPr/>
      </xdr:nvSpPr>
      <xdr:spPr>
        <a:xfrm>
          <a:off x="15430500" y="66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25905</xdr:rowOff>
    </xdr:from>
    <xdr:ext cx="469744" cy="259045"/>
    <xdr:sp macro="" textlink="">
      <xdr:nvSpPr>
        <xdr:cNvPr id="534" name="テキスト ボックス 533"/>
        <xdr:cNvSpPr txBox="1"/>
      </xdr:nvSpPr>
      <xdr:spPr>
        <a:xfrm>
          <a:off x="15246427" y="671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39431</xdr:rowOff>
    </xdr:from>
    <xdr:to>
      <xdr:col>21</xdr:col>
      <xdr:colOff>212725</xdr:colOff>
      <xdr:row>38</xdr:row>
      <xdr:rowOff>141031</xdr:rowOff>
    </xdr:to>
    <xdr:sp macro="" textlink="">
      <xdr:nvSpPr>
        <xdr:cNvPr id="535" name="円/楕円 534"/>
        <xdr:cNvSpPr/>
      </xdr:nvSpPr>
      <xdr:spPr>
        <a:xfrm>
          <a:off x="14541500" y="65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132158</xdr:rowOff>
    </xdr:from>
    <xdr:ext cx="534377" cy="259045"/>
    <xdr:sp macro="" textlink="">
      <xdr:nvSpPr>
        <xdr:cNvPr id="536" name="テキスト ボックス 535"/>
        <xdr:cNvSpPr txBox="1"/>
      </xdr:nvSpPr>
      <xdr:spPr>
        <a:xfrm>
          <a:off x="14325111" y="66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50678</xdr:rowOff>
    </xdr:from>
    <xdr:to>
      <xdr:col>20</xdr:col>
      <xdr:colOff>9525</xdr:colOff>
      <xdr:row>38</xdr:row>
      <xdr:rowOff>152278</xdr:rowOff>
    </xdr:to>
    <xdr:sp macro="" textlink="">
      <xdr:nvSpPr>
        <xdr:cNvPr id="537" name="円/楕円 536"/>
        <xdr:cNvSpPr/>
      </xdr:nvSpPr>
      <xdr:spPr>
        <a:xfrm>
          <a:off x="13652500" y="65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143405</xdr:rowOff>
    </xdr:from>
    <xdr:ext cx="534377" cy="259045"/>
    <xdr:sp macro="" textlink="">
      <xdr:nvSpPr>
        <xdr:cNvPr id="538" name="テキスト ボックス 537"/>
        <xdr:cNvSpPr txBox="1"/>
      </xdr:nvSpPr>
      <xdr:spPr>
        <a:xfrm>
          <a:off x="13436111" y="665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89952</xdr:rowOff>
    </xdr:from>
    <xdr:to>
      <xdr:col>18</xdr:col>
      <xdr:colOff>492125</xdr:colOff>
      <xdr:row>39</xdr:row>
      <xdr:rowOff>20102</xdr:rowOff>
    </xdr:to>
    <xdr:sp macro="" textlink="">
      <xdr:nvSpPr>
        <xdr:cNvPr id="539" name="円/楕円 538"/>
        <xdr:cNvSpPr/>
      </xdr:nvSpPr>
      <xdr:spPr>
        <a:xfrm>
          <a:off x="12763500" y="66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11229</xdr:rowOff>
    </xdr:from>
    <xdr:ext cx="469744" cy="259045"/>
    <xdr:sp macro="" textlink="">
      <xdr:nvSpPr>
        <xdr:cNvPr id="540" name="テキスト ボックス 539"/>
        <xdr:cNvSpPr txBox="1"/>
      </xdr:nvSpPr>
      <xdr:spPr>
        <a:xfrm>
          <a:off x="12579427" y="669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3" name="直線コネクタ 562"/>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4"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5" name="直線コネクタ 564"/>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6"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7" name="直線コネクタ 566"/>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147289</xdr:rowOff>
    </xdr:from>
    <xdr:to>
      <xdr:col>23</xdr:col>
      <xdr:colOff>517525</xdr:colOff>
      <xdr:row>58</xdr:row>
      <xdr:rowOff>148570</xdr:rowOff>
    </xdr:to>
    <xdr:cxnSp macro="">
      <xdr:nvCxnSpPr>
        <xdr:cNvPr id="568" name="直線コネクタ 567"/>
        <xdr:cNvCxnSpPr/>
      </xdr:nvCxnSpPr>
      <xdr:spPr>
        <a:xfrm flipV="1">
          <a:off x="15481300" y="10091389"/>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112760</xdr:rowOff>
    </xdr:from>
    <xdr:ext cx="534377" cy="259045"/>
    <xdr:sp macro="" textlink="">
      <xdr:nvSpPr>
        <xdr:cNvPr id="569" name="教育費平均値テキスト"/>
        <xdr:cNvSpPr txBox="1"/>
      </xdr:nvSpPr>
      <xdr:spPr>
        <a:xfrm>
          <a:off x="16370300" y="937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0" name="フローチャート : 判断 569"/>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127081</xdr:rowOff>
    </xdr:from>
    <xdr:to>
      <xdr:col>22</xdr:col>
      <xdr:colOff>365125</xdr:colOff>
      <xdr:row>58</xdr:row>
      <xdr:rowOff>148570</xdr:rowOff>
    </xdr:to>
    <xdr:cxnSp macro="">
      <xdr:nvCxnSpPr>
        <xdr:cNvPr id="571" name="直線コネクタ 570"/>
        <xdr:cNvCxnSpPr/>
      </xdr:nvCxnSpPr>
      <xdr:spPr>
        <a:xfrm>
          <a:off x="14592300" y="10071181"/>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2" name="フローチャート : 判断 571"/>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3" name="テキスト ボックス 572"/>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105547</xdr:rowOff>
    </xdr:from>
    <xdr:to>
      <xdr:col>21</xdr:col>
      <xdr:colOff>161925</xdr:colOff>
      <xdr:row>58</xdr:row>
      <xdr:rowOff>127081</xdr:rowOff>
    </xdr:to>
    <xdr:cxnSp macro="">
      <xdr:nvCxnSpPr>
        <xdr:cNvPr id="574" name="直線コネクタ 573"/>
        <xdr:cNvCxnSpPr/>
      </xdr:nvCxnSpPr>
      <xdr:spPr>
        <a:xfrm>
          <a:off x="13703300" y="10049647"/>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5" name="フローチャート : 判断 574"/>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6" name="テキスト ボックス 575"/>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55575</xdr:rowOff>
    </xdr:from>
    <xdr:to>
      <xdr:col>19</xdr:col>
      <xdr:colOff>644525</xdr:colOff>
      <xdr:row>58</xdr:row>
      <xdr:rowOff>105547</xdr:rowOff>
    </xdr:to>
    <xdr:cxnSp macro="">
      <xdr:nvCxnSpPr>
        <xdr:cNvPr id="577" name="直線コネクタ 576"/>
        <xdr:cNvCxnSpPr/>
      </xdr:nvCxnSpPr>
      <xdr:spPr>
        <a:xfrm>
          <a:off x="12814300" y="9999675"/>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78" name="フローチャート : 判断 577"/>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79" name="テキスト ボックス 578"/>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0" name="フローチャート : 判断 579"/>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1" name="テキスト ボックス 580"/>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96489</xdr:rowOff>
    </xdr:from>
    <xdr:to>
      <xdr:col>23</xdr:col>
      <xdr:colOff>568325</xdr:colOff>
      <xdr:row>59</xdr:row>
      <xdr:rowOff>26639</xdr:rowOff>
    </xdr:to>
    <xdr:sp macro="" textlink="">
      <xdr:nvSpPr>
        <xdr:cNvPr id="587" name="円/楕円 586"/>
        <xdr:cNvSpPr/>
      </xdr:nvSpPr>
      <xdr:spPr>
        <a:xfrm>
          <a:off x="16268700" y="100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11416</xdr:rowOff>
    </xdr:from>
    <xdr:ext cx="534377" cy="259045"/>
    <xdr:sp macro="" textlink="">
      <xdr:nvSpPr>
        <xdr:cNvPr id="588" name="教育費該当値テキスト"/>
        <xdr:cNvSpPr txBox="1"/>
      </xdr:nvSpPr>
      <xdr:spPr>
        <a:xfrm>
          <a:off x="16370300" y="995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19,668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97770</xdr:rowOff>
    </xdr:from>
    <xdr:to>
      <xdr:col>22</xdr:col>
      <xdr:colOff>415925</xdr:colOff>
      <xdr:row>59</xdr:row>
      <xdr:rowOff>27920</xdr:rowOff>
    </xdr:to>
    <xdr:sp macro="" textlink="">
      <xdr:nvSpPr>
        <xdr:cNvPr id="589" name="円/楕円 588"/>
        <xdr:cNvSpPr/>
      </xdr:nvSpPr>
      <xdr:spPr>
        <a:xfrm>
          <a:off x="15430500" y="100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19047</xdr:rowOff>
    </xdr:from>
    <xdr:ext cx="534377" cy="259045"/>
    <xdr:sp macro="" textlink="">
      <xdr:nvSpPr>
        <xdr:cNvPr id="590" name="テキスト ボックス 589"/>
        <xdr:cNvSpPr txBox="1"/>
      </xdr:nvSpPr>
      <xdr:spPr>
        <a:xfrm>
          <a:off x="15214111" y="101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76281</xdr:rowOff>
    </xdr:from>
    <xdr:to>
      <xdr:col>21</xdr:col>
      <xdr:colOff>212725</xdr:colOff>
      <xdr:row>59</xdr:row>
      <xdr:rowOff>6431</xdr:rowOff>
    </xdr:to>
    <xdr:sp macro="" textlink="">
      <xdr:nvSpPr>
        <xdr:cNvPr id="591" name="円/楕円 590"/>
        <xdr:cNvSpPr/>
      </xdr:nvSpPr>
      <xdr:spPr>
        <a:xfrm>
          <a:off x="14541500" y="100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169008</xdr:rowOff>
    </xdr:from>
    <xdr:ext cx="534377" cy="259045"/>
    <xdr:sp macro="" textlink="">
      <xdr:nvSpPr>
        <xdr:cNvPr id="592" name="テキスト ボックス 591"/>
        <xdr:cNvSpPr txBox="1"/>
      </xdr:nvSpPr>
      <xdr:spPr>
        <a:xfrm>
          <a:off x="14325111" y="1011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54747</xdr:rowOff>
    </xdr:from>
    <xdr:to>
      <xdr:col>20</xdr:col>
      <xdr:colOff>9525</xdr:colOff>
      <xdr:row>58</xdr:row>
      <xdr:rowOff>156347</xdr:rowOff>
    </xdr:to>
    <xdr:sp macro="" textlink="">
      <xdr:nvSpPr>
        <xdr:cNvPr id="593" name="円/楕円 592"/>
        <xdr:cNvSpPr/>
      </xdr:nvSpPr>
      <xdr:spPr>
        <a:xfrm>
          <a:off x="13652500" y="999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147474</xdr:rowOff>
    </xdr:from>
    <xdr:ext cx="534377" cy="259045"/>
    <xdr:sp macro="" textlink="">
      <xdr:nvSpPr>
        <xdr:cNvPr id="594" name="テキスト ボックス 593"/>
        <xdr:cNvSpPr txBox="1"/>
      </xdr:nvSpPr>
      <xdr:spPr>
        <a:xfrm>
          <a:off x="13436111" y="100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4775</xdr:rowOff>
    </xdr:from>
    <xdr:to>
      <xdr:col>18</xdr:col>
      <xdr:colOff>492125</xdr:colOff>
      <xdr:row>58</xdr:row>
      <xdr:rowOff>106375</xdr:rowOff>
    </xdr:to>
    <xdr:sp macro="" textlink="">
      <xdr:nvSpPr>
        <xdr:cNvPr id="595" name="円/楕円 594"/>
        <xdr:cNvSpPr/>
      </xdr:nvSpPr>
      <xdr:spPr>
        <a:xfrm>
          <a:off x="12763500" y="99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97502</xdr:rowOff>
    </xdr:from>
    <xdr:ext cx="534377" cy="259045"/>
    <xdr:sp macro="" textlink="">
      <xdr:nvSpPr>
        <xdr:cNvPr id="596" name="テキスト ボックス 595"/>
        <xdr:cNvSpPr txBox="1"/>
      </xdr:nvSpPr>
      <xdr:spPr>
        <a:xfrm>
          <a:off x="12547111" y="100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07" name="直線コネクタ 60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08" name="テキスト ボックス 60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1" name="直線コネクタ 61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12" name="テキスト ボックス 611"/>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4" name="テキスト ボックス 61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169418</xdr:rowOff>
    </xdr:from>
    <xdr:to>
      <xdr:col>23</xdr:col>
      <xdr:colOff>516889</xdr:colOff>
      <xdr:row>78</xdr:row>
      <xdr:rowOff>25400</xdr:rowOff>
    </xdr:to>
    <xdr:cxnSp macro="">
      <xdr:nvCxnSpPr>
        <xdr:cNvPr id="616" name="直線コネクタ 615"/>
        <xdr:cNvCxnSpPr/>
      </xdr:nvCxnSpPr>
      <xdr:spPr>
        <a:xfrm flipV="1">
          <a:off x="16317595" y="12170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17"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18" name="直線コネクタ 61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116095</xdr:rowOff>
    </xdr:from>
    <xdr:ext cx="469744" cy="259045"/>
    <xdr:sp macro="" textlink="">
      <xdr:nvSpPr>
        <xdr:cNvPr id="619" name="災害復旧費最大値テキスト"/>
        <xdr:cNvSpPr txBox="1"/>
      </xdr:nvSpPr>
      <xdr:spPr>
        <a:xfrm>
          <a:off x="16370300" y="119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169418</xdr:rowOff>
    </xdr:from>
    <xdr:to>
      <xdr:col>23</xdr:col>
      <xdr:colOff>606425</xdr:colOff>
      <xdr:row>70</xdr:row>
      <xdr:rowOff>169418</xdr:rowOff>
    </xdr:to>
    <xdr:cxnSp macro="">
      <xdr:nvCxnSpPr>
        <xdr:cNvPr id="620" name="直線コネクタ 619"/>
        <xdr:cNvCxnSpPr/>
      </xdr:nvCxnSpPr>
      <xdr:spPr>
        <a:xfrm>
          <a:off x="16230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21" name="直線コネクタ 620"/>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53484</xdr:rowOff>
    </xdr:from>
    <xdr:ext cx="378565" cy="259045"/>
    <xdr:sp macro="" textlink="">
      <xdr:nvSpPr>
        <xdr:cNvPr id="622" name="災害復旧費平均値テキスト"/>
        <xdr:cNvSpPr txBox="1"/>
      </xdr:nvSpPr>
      <xdr:spPr>
        <a:xfrm>
          <a:off x="16370300" y="12912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30607</xdr:rowOff>
    </xdr:from>
    <xdr:to>
      <xdr:col>23</xdr:col>
      <xdr:colOff>568325</xdr:colOff>
      <xdr:row>76</xdr:row>
      <xdr:rowOff>132207</xdr:rowOff>
    </xdr:to>
    <xdr:sp macro="" textlink="">
      <xdr:nvSpPr>
        <xdr:cNvPr id="623" name="フローチャート : 判断 622"/>
        <xdr:cNvSpPr/>
      </xdr:nvSpPr>
      <xdr:spPr>
        <a:xfrm>
          <a:off x="162687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24" name="直線コネクタ 623"/>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96330</xdr:rowOff>
    </xdr:from>
    <xdr:to>
      <xdr:col>22</xdr:col>
      <xdr:colOff>415925</xdr:colOff>
      <xdr:row>76</xdr:row>
      <xdr:rowOff>26479</xdr:rowOff>
    </xdr:to>
    <xdr:sp macro="" textlink="">
      <xdr:nvSpPr>
        <xdr:cNvPr id="625" name="フローチャート : 判断 624"/>
        <xdr:cNvSpPr/>
      </xdr:nvSpPr>
      <xdr:spPr>
        <a:xfrm>
          <a:off x="15430500" y="129550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43007</xdr:rowOff>
    </xdr:from>
    <xdr:ext cx="378565" cy="259045"/>
    <xdr:sp macro="" textlink="">
      <xdr:nvSpPr>
        <xdr:cNvPr id="626" name="テキスト ボックス 625"/>
        <xdr:cNvSpPr txBox="1"/>
      </xdr:nvSpPr>
      <xdr:spPr>
        <a:xfrm>
          <a:off x="15292017" y="127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156845</xdr:rowOff>
    </xdr:from>
    <xdr:to>
      <xdr:col>21</xdr:col>
      <xdr:colOff>161925</xdr:colOff>
      <xdr:row>78</xdr:row>
      <xdr:rowOff>25400</xdr:rowOff>
    </xdr:to>
    <xdr:cxnSp macro="">
      <xdr:nvCxnSpPr>
        <xdr:cNvPr id="627" name="直線コネクタ 626"/>
        <xdr:cNvCxnSpPr/>
      </xdr:nvCxnSpPr>
      <xdr:spPr>
        <a:xfrm>
          <a:off x="13703300" y="1318704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85471</xdr:rowOff>
    </xdr:from>
    <xdr:to>
      <xdr:col>21</xdr:col>
      <xdr:colOff>212725</xdr:colOff>
      <xdr:row>76</xdr:row>
      <xdr:rowOff>15621</xdr:rowOff>
    </xdr:to>
    <xdr:sp macro="" textlink="">
      <xdr:nvSpPr>
        <xdr:cNvPr id="628" name="フローチャート : 判断 627"/>
        <xdr:cNvSpPr/>
      </xdr:nvSpPr>
      <xdr:spPr>
        <a:xfrm>
          <a:off x="14541500" y="129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32148</xdr:rowOff>
    </xdr:from>
    <xdr:ext cx="378565" cy="259045"/>
    <xdr:sp macro="" textlink="">
      <xdr:nvSpPr>
        <xdr:cNvPr id="629" name="テキスト ボックス 628"/>
        <xdr:cNvSpPr txBox="1"/>
      </xdr:nvSpPr>
      <xdr:spPr>
        <a:xfrm>
          <a:off x="14403017" y="1271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156845</xdr:rowOff>
    </xdr:from>
    <xdr:to>
      <xdr:col>19</xdr:col>
      <xdr:colOff>644525</xdr:colOff>
      <xdr:row>78</xdr:row>
      <xdr:rowOff>254</xdr:rowOff>
    </xdr:to>
    <xdr:cxnSp macro="">
      <xdr:nvCxnSpPr>
        <xdr:cNvPr id="630" name="直線コネクタ 629"/>
        <xdr:cNvCxnSpPr/>
      </xdr:nvCxnSpPr>
      <xdr:spPr>
        <a:xfrm flipV="1">
          <a:off x="12814300" y="13187045"/>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142621</xdr:rowOff>
    </xdr:from>
    <xdr:to>
      <xdr:col>20</xdr:col>
      <xdr:colOff>9525</xdr:colOff>
      <xdr:row>74</xdr:row>
      <xdr:rowOff>72771</xdr:rowOff>
    </xdr:to>
    <xdr:sp macro="" textlink="">
      <xdr:nvSpPr>
        <xdr:cNvPr id="631" name="フローチャート : 判断 630"/>
        <xdr:cNvSpPr/>
      </xdr:nvSpPr>
      <xdr:spPr>
        <a:xfrm>
          <a:off x="136525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89298</xdr:rowOff>
    </xdr:from>
    <xdr:ext cx="469744" cy="259045"/>
    <xdr:sp macro="" textlink="">
      <xdr:nvSpPr>
        <xdr:cNvPr id="632" name="テキスト ボックス 631"/>
        <xdr:cNvSpPr txBox="1"/>
      </xdr:nvSpPr>
      <xdr:spPr>
        <a:xfrm>
          <a:off x="13468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107188</xdr:rowOff>
    </xdr:from>
    <xdr:to>
      <xdr:col>18</xdr:col>
      <xdr:colOff>492125</xdr:colOff>
      <xdr:row>74</xdr:row>
      <xdr:rowOff>37338</xdr:rowOff>
    </xdr:to>
    <xdr:sp macro="" textlink="">
      <xdr:nvSpPr>
        <xdr:cNvPr id="633" name="フローチャート : 判断 632"/>
        <xdr:cNvSpPr/>
      </xdr:nvSpPr>
      <xdr:spPr>
        <a:xfrm>
          <a:off x="12763500" y="126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53865</xdr:rowOff>
    </xdr:from>
    <xdr:ext cx="469744" cy="259045"/>
    <xdr:sp macro="" textlink="">
      <xdr:nvSpPr>
        <xdr:cNvPr id="634" name="テキスト ボックス 633"/>
        <xdr:cNvSpPr txBox="1"/>
      </xdr:nvSpPr>
      <xdr:spPr>
        <a:xfrm>
          <a:off x="12579427" y="123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0" name="円/楕円 639"/>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41"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2" name="円/楕円 641"/>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3" name="テキスト ボックス 642"/>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4" name="円/楕円 643"/>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5" name="テキスト ボックス 644"/>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106045</xdr:rowOff>
    </xdr:from>
    <xdr:to>
      <xdr:col>20</xdr:col>
      <xdr:colOff>9525</xdr:colOff>
      <xdr:row>77</xdr:row>
      <xdr:rowOff>36195</xdr:rowOff>
    </xdr:to>
    <xdr:sp macro="" textlink="">
      <xdr:nvSpPr>
        <xdr:cNvPr id="646" name="円/楕円 645"/>
        <xdr:cNvSpPr/>
      </xdr:nvSpPr>
      <xdr:spPr>
        <a:xfrm>
          <a:off x="136525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27322</xdr:rowOff>
    </xdr:from>
    <xdr:ext cx="378565" cy="259045"/>
    <xdr:sp macro="" textlink="">
      <xdr:nvSpPr>
        <xdr:cNvPr id="647" name="テキスト ボックス 646"/>
        <xdr:cNvSpPr txBox="1"/>
      </xdr:nvSpPr>
      <xdr:spPr>
        <a:xfrm>
          <a:off x="13514017" y="13228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120904</xdr:rowOff>
    </xdr:from>
    <xdr:to>
      <xdr:col>18</xdr:col>
      <xdr:colOff>492125</xdr:colOff>
      <xdr:row>78</xdr:row>
      <xdr:rowOff>51054</xdr:rowOff>
    </xdr:to>
    <xdr:sp macro="" textlink="">
      <xdr:nvSpPr>
        <xdr:cNvPr id="648" name="円/楕円 647"/>
        <xdr:cNvSpPr/>
      </xdr:nvSpPr>
      <xdr:spPr>
        <a:xfrm>
          <a:off x="12763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42181</xdr:rowOff>
    </xdr:from>
    <xdr:ext cx="313932" cy="259045"/>
    <xdr:sp macro="" textlink="">
      <xdr:nvSpPr>
        <xdr:cNvPr id="649" name="テキスト ボックス 648"/>
        <xdr:cNvSpPr txBox="1"/>
      </xdr:nvSpPr>
      <xdr:spPr>
        <a:xfrm>
          <a:off x="12657333" y="13415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1" name="直線コネクタ 670"/>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2"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3" name="直線コネクタ 672"/>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4"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5" name="直線コネクタ 674"/>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68514</xdr:rowOff>
    </xdr:from>
    <xdr:to>
      <xdr:col>23</xdr:col>
      <xdr:colOff>517525</xdr:colOff>
      <xdr:row>96</xdr:row>
      <xdr:rowOff>103330</xdr:rowOff>
    </xdr:to>
    <xdr:cxnSp macro="">
      <xdr:nvCxnSpPr>
        <xdr:cNvPr id="676" name="直線コネクタ 675"/>
        <xdr:cNvCxnSpPr/>
      </xdr:nvCxnSpPr>
      <xdr:spPr>
        <a:xfrm>
          <a:off x="15481300" y="16527714"/>
          <a:ext cx="8382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146866</xdr:rowOff>
    </xdr:from>
    <xdr:ext cx="534377" cy="259045"/>
    <xdr:sp macro="" textlink="">
      <xdr:nvSpPr>
        <xdr:cNvPr id="677" name="公債費平均値テキスト"/>
        <xdr:cNvSpPr txBox="1"/>
      </xdr:nvSpPr>
      <xdr:spPr>
        <a:xfrm>
          <a:off x="16370300" y="15920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78" name="フローチャート : 判断 677"/>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55781</xdr:rowOff>
    </xdr:from>
    <xdr:to>
      <xdr:col>22</xdr:col>
      <xdr:colOff>365125</xdr:colOff>
      <xdr:row>96</xdr:row>
      <xdr:rowOff>68514</xdr:rowOff>
    </xdr:to>
    <xdr:cxnSp macro="">
      <xdr:nvCxnSpPr>
        <xdr:cNvPr id="679" name="直線コネクタ 678"/>
        <xdr:cNvCxnSpPr/>
      </xdr:nvCxnSpPr>
      <xdr:spPr>
        <a:xfrm>
          <a:off x="14592300" y="16514981"/>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65012</xdr:rowOff>
    </xdr:from>
    <xdr:to>
      <xdr:col>22</xdr:col>
      <xdr:colOff>415925</xdr:colOff>
      <xdr:row>93</xdr:row>
      <xdr:rowOff>166612</xdr:rowOff>
    </xdr:to>
    <xdr:sp macro="" textlink="">
      <xdr:nvSpPr>
        <xdr:cNvPr id="680" name="フローチャート : 判断 679"/>
        <xdr:cNvSpPr/>
      </xdr:nvSpPr>
      <xdr:spPr>
        <a:xfrm>
          <a:off x="15430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11689</xdr:rowOff>
    </xdr:from>
    <xdr:ext cx="534377" cy="259045"/>
    <xdr:sp macro="" textlink="">
      <xdr:nvSpPr>
        <xdr:cNvPr id="681" name="テキスト ボックス 680"/>
        <xdr:cNvSpPr txBox="1"/>
      </xdr:nvSpPr>
      <xdr:spPr>
        <a:xfrm>
          <a:off x="15214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55781</xdr:rowOff>
    </xdr:from>
    <xdr:to>
      <xdr:col>21</xdr:col>
      <xdr:colOff>161925</xdr:colOff>
      <xdr:row>96</xdr:row>
      <xdr:rowOff>66433</xdr:rowOff>
    </xdr:to>
    <xdr:cxnSp macro="">
      <xdr:nvCxnSpPr>
        <xdr:cNvPr id="682" name="直線コネクタ 681"/>
        <xdr:cNvCxnSpPr/>
      </xdr:nvCxnSpPr>
      <xdr:spPr>
        <a:xfrm flipV="1">
          <a:off x="13703300" y="16514981"/>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52552</xdr:rowOff>
    </xdr:from>
    <xdr:to>
      <xdr:col>21</xdr:col>
      <xdr:colOff>212725</xdr:colOff>
      <xdr:row>93</xdr:row>
      <xdr:rowOff>154152</xdr:rowOff>
    </xdr:to>
    <xdr:sp macro="" textlink="">
      <xdr:nvSpPr>
        <xdr:cNvPr id="683" name="フローチャート : 判断 682"/>
        <xdr:cNvSpPr/>
      </xdr:nvSpPr>
      <xdr:spPr>
        <a:xfrm>
          <a:off x="14541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170679</xdr:rowOff>
    </xdr:from>
    <xdr:ext cx="534377" cy="259045"/>
    <xdr:sp macro="" textlink="">
      <xdr:nvSpPr>
        <xdr:cNvPr id="684" name="テキスト ボックス 683"/>
        <xdr:cNvSpPr txBox="1"/>
      </xdr:nvSpPr>
      <xdr:spPr>
        <a:xfrm>
          <a:off x="14325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52490</xdr:rowOff>
    </xdr:from>
    <xdr:to>
      <xdr:col>19</xdr:col>
      <xdr:colOff>644525</xdr:colOff>
      <xdr:row>96</xdr:row>
      <xdr:rowOff>66433</xdr:rowOff>
    </xdr:to>
    <xdr:cxnSp macro="">
      <xdr:nvCxnSpPr>
        <xdr:cNvPr id="685" name="直線コネクタ 684"/>
        <xdr:cNvCxnSpPr/>
      </xdr:nvCxnSpPr>
      <xdr:spPr>
        <a:xfrm>
          <a:off x="12814300" y="16511690"/>
          <a:ext cx="889000" cy="1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57468</xdr:rowOff>
    </xdr:from>
    <xdr:to>
      <xdr:col>20</xdr:col>
      <xdr:colOff>9525</xdr:colOff>
      <xdr:row>93</xdr:row>
      <xdr:rowOff>159068</xdr:rowOff>
    </xdr:to>
    <xdr:sp macro="" textlink="">
      <xdr:nvSpPr>
        <xdr:cNvPr id="686" name="フローチャート : 判断 685"/>
        <xdr:cNvSpPr/>
      </xdr:nvSpPr>
      <xdr:spPr>
        <a:xfrm>
          <a:off x="13652500" y="160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4145</xdr:rowOff>
    </xdr:from>
    <xdr:ext cx="534377" cy="259045"/>
    <xdr:sp macro="" textlink="">
      <xdr:nvSpPr>
        <xdr:cNvPr id="687" name="テキスト ボックス 686"/>
        <xdr:cNvSpPr txBox="1"/>
      </xdr:nvSpPr>
      <xdr:spPr>
        <a:xfrm>
          <a:off x="13436111" y="157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32710</xdr:rowOff>
    </xdr:from>
    <xdr:to>
      <xdr:col>18</xdr:col>
      <xdr:colOff>492125</xdr:colOff>
      <xdr:row>93</xdr:row>
      <xdr:rowOff>134310</xdr:rowOff>
    </xdr:to>
    <xdr:sp macro="" textlink="">
      <xdr:nvSpPr>
        <xdr:cNvPr id="688" name="フローチャート : 判断 687"/>
        <xdr:cNvSpPr/>
      </xdr:nvSpPr>
      <xdr:spPr>
        <a:xfrm>
          <a:off x="12763500" y="159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150837</xdr:rowOff>
    </xdr:from>
    <xdr:ext cx="534377" cy="259045"/>
    <xdr:sp macro="" textlink="">
      <xdr:nvSpPr>
        <xdr:cNvPr id="689" name="テキスト ボックス 688"/>
        <xdr:cNvSpPr txBox="1"/>
      </xdr:nvSpPr>
      <xdr:spPr>
        <a:xfrm>
          <a:off x="12547111" y="1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52530</xdr:rowOff>
    </xdr:from>
    <xdr:to>
      <xdr:col>23</xdr:col>
      <xdr:colOff>568325</xdr:colOff>
      <xdr:row>96</xdr:row>
      <xdr:rowOff>154130</xdr:rowOff>
    </xdr:to>
    <xdr:sp macro="" textlink="">
      <xdr:nvSpPr>
        <xdr:cNvPr id="695" name="円/楕円 694"/>
        <xdr:cNvSpPr/>
      </xdr:nvSpPr>
      <xdr:spPr>
        <a:xfrm>
          <a:off x="16268700" y="165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138907</xdr:rowOff>
    </xdr:from>
    <xdr:ext cx="534377" cy="259045"/>
    <xdr:sp macro="" textlink="">
      <xdr:nvSpPr>
        <xdr:cNvPr id="696" name="公債費該当値テキスト"/>
        <xdr:cNvSpPr txBox="1"/>
      </xdr:nvSpPr>
      <xdr:spPr>
        <a:xfrm>
          <a:off x="16370300" y="1642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17714</xdr:rowOff>
    </xdr:from>
    <xdr:to>
      <xdr:col>22</xdr:col>
      <xdr:colOff>415925</xdr:colOff>
      <xdr:row>96</xdr:row>
      <xdr:rowOff>119314</xdr:rowOff>
    </xdr:to>
    <xdr:sp macro="" textlink="">
      <xdr:nvSpPr>
        <xdr:cNvPr id="697" name="円/楕円 696"/>
        <xdr:cNvSpPr/>
      </xdr:nvSpPr>
      <xdr:spPr>
        <a:xfrm>
          <a:off x="15430500" y="164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110441</xdr:rowOff>
    </xdr:from>
    <xdr:ext cx="534377" cy="259045"/>
    <xdr:sp macro="" textlink="">
      <xdr:nvSpPr>
        <xdr:cNvPr id="698" name="テキスト ボックス 697"/>
        <xdr:cNvSpPr txBox="1"/>
      </xdr:nvSpPr>
      <xdr:spPr>
        <a:xfrm>
          <a:off x="15214111" y="1656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4981</xdr:rowOff>
    </xdr:from>
    <xdr:to>
      <xdr:col>21</xdr:col>
      <xdr:colOff>212725</xdr:colOff>
      <xdr:row>96</xdr:row>
      <xdr:rowOff>106581</xdr:rowOff>
    </xdr:to>
    <xdr:sp macro="" textlink="">
      <xdr:nvSpPr>
        <xdr:cNvPr id="699" name="円/楕円 698"/>
        <xdr:cNvSpPr/>
      </xdr:nvSpPr>
      <xdr:spPr>
        <a:xfrm>
          <a:off x="14541500" y="1646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97708</xdr:rowOff>
    </xdr:from>
    <xdr:ext cx="534377" cy="259045"/>
    <xdr:sp macro="" textlink="">
      <xdr:nvSpPr>
        <xdr:cNvPr id="700" name="テキスト ボックス 699"/>
        <xdr:cNvSpPr txBox="1"/>
      </xdr:nvSpPr>
      <xdr:spPr>
        <a:xfrm>
          <a:off x="14325111" y="1655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15633</xdr:rowOff>
    </xdr:from>
    <xdr:to>
      <xdr:col>20</xdr:col>
      <xdr:colOff>9525</xdr:colOff>
      <xdr:row>96</xdr:row>
      <xdr:rowOff>117233</xdr:rowOff>
    </xdr:to>
    <xdr:sp macro="" textlink="">
      <xdr:nvSpPr>
        <xdr:cNvPr id="701" name="円/楕円 700"/>
        <xdr:cNvSpPr/>
      </xdr:nvSpPr>
      <xdr:spPr>
        <a:xfrm>
          <a:off x="13652500" y="164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108360</xdr:rowOff>
    </xdr:from>
    <xdr:ext cx="534377" cy="259045"/>
    <xdr:sp macro="" textlink="">
      <xdr:nvSpPr>
        <xdr:cNvPr id="702" name="テキスト ボックス 701"/>
        <xdr:cNvSpPr txBox="1"/>
      </xdr:nvSpPr>
      <xdr:spPr>
        <a:xfrm>
          <a:off x="13436111" y="165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1690</xdr:rowOff>
    </xdr:from>
    <xdr:to>
      <xdr:col>18</xdr:col>
      <xdr:colOff>492125</xdr:colOff>
      <xdr:row>96</xdr:row>
      <xdr:rowOff>103290</xdr:rowOff>
    </xdr:to>
    <xdr:sp macro="" textlink="">
      <xdr:nvSpPr>
        <xdr:cNvPr id="703" name="円/楕円 702"/>
        <xdr:cNvSpPr/>
      </xdr:nvSpPr>
      <xdr:spPr>
        <a:xfrm>
          <a:off x="12763500" y="164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94417</xdr:rowOff>
    </xdr:from>
    <xdr:ext cx="534377" cy="259045"/>
    <xdr:sp macro="" textlink="">
      <xdr:nvSpPr>
        <xdr:cNvPr id="704" name="テキスト ボックス 703"/>
        <xdr:cNvSpPr txBox="1"/>
      </xdr:nvSpPr>
      <xdr:spPr>
        <a:xfrm>
          <a:off x="12547111" y="165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8" name="テキスト ボックス 71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0" name="テキスト ボックス 71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2" name="テキスト ボックス 72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6" name="テキスト ボックス 72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0" name="直線コネクタ 729"/>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3"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34" name="直線コネクタ 733"/>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36"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37" name="フローチャート : 判断 736"/>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168910</xdr:rowOff>
    </xdr:from>
    <xdr:to>
      <xdr:col>31</xdr:col>
      <xdr:colOff>85725</xdr:colOff>
      <xdr:row>38</xdr:row>
      <xdr:rowOff>99060</xdr:rowOff>
    </xdr:to>
    <xdr:sp macro="" textlink="">
      <xdr:nvSpPr>
        <xdr:cNvPr id="739" name="フローチャート : 判断 738"/>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115587</xdr:rowOff>
    </xdr:from>
    <xdr:ext cx="378565" cy="259045"/>
    <xdr:sp macro="" textlink="">
      <xdr:nvSpPr>
        <xdr:cNvPr id="740" name="テキスト ボックス 739"/>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20320</xdr:rowOff>
    </xdr:from>
    <xdr:to>
      <xdr:col>29</xdr:col>
      <xdr:colOff>568325</xdr:colOff>
      <xdr:row>38</xdr:row>
      <xdr:rowOff>121920</xdr:rowOff>
    </xdr:to>
    <xdr:sp macro="" textlink="">
      <xdr:nvSpPr>
        <xdr:cNvPr id="742" name="フローチャート : 判断 741"/>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138447</xdr:rowOff>
    </xdr:from>
    <xdr:ext cx="378565" cy="259045"/>
    <xdr:sp macro="" textlink="">
      <xdr:nvSpPr>
        <xdr:cNvPr id="743" name="テキスト ボックス 742"/>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79103</xdr:rowOff>
    </xdr:from>
    <xdr:to>
      <xdr:col>28</xdr:col>
      <xdr:colOff>365125</xdr:colOff>
      <xdr:row>37</xdr:row>
      <xdr:rowOff>9253</xdr:rowOff>
    </xdr:to>
    <xdr:sp macro="" textlink="">
      <xdr:nvSpPr>
        <xdr:cNvPr id="745" name="フローチャート : 判断 744"/>
        <xdr:cNvSpPr/>
      </xdr:nvSpPr>
      <xdr:spPr>
        <a:xfrm>
          <a:off x="19494500" y="62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25780</xdr:rowOff>
    </xdr:from>
    <xdr:ext cx="378565" cy="259045"/>
    <xdr:sp macro="" textlink="">
      <xdr:nvSpPr>
        <xdr:cNvPr id="746" name="テキスト ボックス 745"/>
        <xdr:cNvSpPr txBox="1"/>
      </xdr:nvSpPr>
      <xdr:spPr>
        <a:xfrm>
          <a:off x="19356017" y="602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168366</xdr:rowOff>
    </xdr:from>
    <xdr:to>
      <xdr:col>27</xdr:col>
      <xdr:colOff>161925</xdr:colOff>
      <xdr:row>37</xdr:row>
      <xdr:rowOff>98516</xdr:rowOff>
    </xdr:to>
    <xdr:sp macro="" textlink="">
      <xdr:nvSpPr>
        <xdr:cNvPr id="747" name="フローチャート : 判断 746"/>
        <xdr:cNvSpPr/>
      </xdr:nvSpPr>
      <xdr:spPr>
        <a:xfrm>
          <a:off x="18605500" y="634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115043</xdr:rowOff>
    </xdr:from>
    <xdr:ext cx="378565" cy="259045"/>
    <xdr:sp macro="" textlink="">
      <xdr:nvSpPr>
        <xdr:cNvPr id="748" name="テキスト ボックス 747"/>
        <xdr:cNvSpPr txBox="1"/>
      </xdr:nvSpPr>
      <xdr:spPr>
        <a:xfrm>
          <a:off x="18467017" y="611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4" name="円/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6" name="円/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7" name="テキスト ボックス 75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8" name="円/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9" name="テキスト ボックス 75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0" name="円/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1" name="テキスト ボックス 76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2" name="円/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3" name="テキスト ボックス 76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77" name="テキスト ボックス 77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79" name="テキスト ボックス 77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1" name="テキスト ボックス 78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3" name="テキスト ボックス 78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5" name="直線コネクタ 78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8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フローチャート : 判断 79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4" name="フローチャート : 判断 79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7" name="フローチャート : 判断 79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0" name="フローチャート : 判断 799"/>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1" name="テキスト ボックス 800"/>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2" name="フローチャート : 判断 801"/>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3" name="テキスト ボックス 802"/>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円/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1" name="円/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2" name="テキスト ボックス 81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3" name="円/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4" name="テキスト ボックス 813"/>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5" name="円/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6" name="テキスト ボックス 81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7" name="円/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8" name="テキスト ボックス 81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ついては、将来の更新需要に備え公共施設等整備基金を創設し、財政調整基金等を取り崩して得た財源により積立を行った一方で、平成２５年度～平成２７年度継続費で実施した庁舎整備事業が建替工事のピークを過ぎたことによる減額もあり、住民一人あたり</a:t>
          </a:r>
          <a:r>
            <a:rPr kumimoji="1" lang="en-US" altLang="ja-JP" sz="1300">
              <a:latin typeface="ＭＳ Ｐゴシック"/>
            </a:rPr>
            <a:t>57,629</a:t>
          </a:r>
          <a:r>
            <a:rPr kumimoji="1" lang="ja-JP" altLang="en-US" sz="1300">
              <a:latin typeface="ＭＳ Ｐゴシック"/>
            </a:rPr>
            <a:t>千円と、前年度決算と比較して</a:t>
          </a:r>
          <a:r>
            <a:rPr kumimoji="1" lang="en-US" altLang="ja-JP" sz="1300">
              <a:latin typeface="ＭＳ Ｐゴシック"/>
            </a:rPr>
            <a:t>6.4%</a:t>
          </a:r>
          <a:r>
            <a:rPr kumimoji="1" lang="ja-JP" altLang="en-US" sz="1300">
              <a:latin typeface="ＭＳ Ｐゴシック"/>
            </a:rPr>
            <a:t>の減少となった。</a:t>
          </a:r>
          <a:endParaRPr kumimoji="1" lang="en-US" altLang="ja-JP" sz="1300">
            <a:latin typeface="ＭＳ Ｐゴシック"/>
          </a:endParaRPr>
        </a:p>
        <a:p>
          <a:r>
            <a:rPr kumimoji="1" lang="ja-JP" altLang="en-US" sz="1300">
              <a:latin typeface="ＭＳ Ｐゴシック"/>
            </a:rPr>
            <a:t>　民生費では、子育て世帯臨時特例給付金など簡素な給付措置に係る事業費が大きく減少した一方、国民健康保険事業・介護保険事業・後期高齢者医療の各特別会計での事業費増加により繰出金が増加し、前年度決算比</a:t>
          </a:r>
          <a:r>
            <a:rPr kumimoji="1" lang="en-US" altLang="ja-JP" sz="1300">
              <a:latin typeface="ＭＳ Ｐゴシック"/>
            </a:rPr>
            <a:t>1.7%</a:t>
          </a:r>
          <a:r>
            <a:rPr kumimoji="1" lang="ja-JP" altLang="en-US" sz="1300">
              <a:latin typeface="ＭＳ Ｐゴシック"/>
            </a:rPr>
            <a:t>の減少となった。</a:t>
          </a:r>
          <a:endParaRPr kumimoji="1" lang="en-US" altLang="ja-JP" sz="1300">
            <a:latin typeface="ＭＳ Ｐゴシック"/>
          </a:endParaRPr>
        </a:p>
        <a:p>
          <a:r>
            <a:rPr kumimoji="1" lang="ja-JP" altLang="en-US" sz="1300">
              <a:latin typeface="ＭＳ Ｐゴシック"/>
            </a:rPr>
            <a:t>　衛生費では、社会資本総合整備交付金のリノベーション事業補助を受けて、公立陶生病院の建設改良費に対する負担金を増額したことなどにより、前年度決算比</a:t>
          </a:r>
          <a:r>
            <a:rPr kumimoji="1" lang="en-US" altLang="ja-JP" sz="1300">
              <a:latin typeface="ＭＳ Ｐゴシック"/>
            </a:rPr>
            <a:t>5.3%</a:t>
          </a:r>
          <a:r>
            <a:rPr kumimoji="1" lang="ja-JP" altLang="en-US" sz="1300">
              <a:latin typeface="ＭＳ Ｐゴシック"/>
            </a:rPr>
            <a:t>の増加となった。</a:t>
          </a:r>
          <a:endParaRPr kumimoji="1" lang="en-US" altLang="ja-JP" sz="1300">
            <a:latin typeface="ＭＳ Ｐゴシック"/>
          </a:endParaRPr>
        </a:p>
        <a:p>
          <a:r>
            <a:rPr kumimoji="1" lang="ja-JP" altLang="en-US" sz="1300">
              <a:latin typeface="ＭＳ Ｐゴシック"/>
            </a:rPr>
            <a:t>　公債費については、計画的な借入による市債残高の圧縮により減少傾向にあることや、過去の借入が償還満了を迎えたことなどにより前年度決算比</a:t>
          </a:r>
          <a:r>
            <a:rPr kumimoji="1" lang="en-US" altLang="ja-JP" sz="1300">
              <a:latin typeface="ＭＳ Ｐゴシック"/>
            </a:rPr>
            <a:t>8.4%</a:t>
          </a:r>
          <a:r>
            <a:rPr kumimoji="1" lang="ja-JP" altLang="en-US" sz="1300">
              <a:latin typeface="ＭＳ Ｐゴシック"/>
            </a:rPr>
            <a:t>の減少となった。</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公共施設等整備基金の創設のため財政調整基金を一部取り崩して積立を行ったことにより実質単年度収支は赤字になっているが、実質収支は継続的に黒字を確保している。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実質収支比率は、歳入面では地方消費税交付金の増加など、歳出面では人件費の削減や投資的経費の減少などにより増加している。</a:t>
          </a:r>
        </a:p>
        <a:p>
          <a:r>
            <a:rPr kumimoji="1" lang="ja-JP" altLang="en-US" sz="1300">
              <a:solidFill>
                <a:sysClr val="windowText" lastClr="000000"/>
              </a:solidFill>
              <a:latin typeface="ＭＳ ゴシック" pitchFamily="49" charset="-128"/>
              <a:ea typeface="ＭＳ ゴシック" pitchFamily="49" charset="-128"/>
            </a:rPr>
            <a:t>　今後も経常経費の抑制や歳入の確保などにより財政の健全性を維持することで、基金残高の確保に努める。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平成２１年度以降、すべての会計において実質赤字比率はなく、健全な運営が維持されていると判断できる。</a:t>
          </a:r>
        </a:p>
        <a:p>
          <a:r>
            <a:rPr kumimoji="1" lang="ja-JP" altLang="en-US" sz="1400">
              <a:latin typeface="ＭＳ ゴシック" pitchFamily="49" charset="-128"/>
              <a:ea typeface="ＭＳ ゴシック" pitchFamily="49" charset="-128"/>
            </a:rPr>
            <a:t>　今後も、効率的な財政運営を行うことにより、引き続き財務体質の強化を図る。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38605089</v>
      </c>
      <c r="BO4" s="409"/>
      <c r="BP4" s="409"/>
      <c r="BQ4" s="409"/>
      <c r="BR4" s="409"/>
      <c r="BS4" s="409"/>
      <c r="BT4" s="409"/>
      <c r="BU4" s="410"/>
      <c r="BV4" s="408">
        <v>39313071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7.1</v>
      </c>
      <c r="CU4" s="586"/>
      <c r="CV4" s="586"/>
      <c r="CW4" s="586"/>
      <c r="CX4" s="586"/>
      <c r="CY4" s="586"/>
      <c r="CZ4" s="586"/>
      <c r="DA4" s="587"/>
      <c r="DB4" s="585">
        <v>6.1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36415548</v>
      </c>
      <c r="BO5" s="414"/>
      <c r="BP5" s="414"/>
      <c r="BQ5" s="414"/>
      <c r="BR5" s="414"/>
      <c r="BS5" s="414"/>
      <c r="BT5" s="414"/>
      <c r="BU5" s="415"/>
      <c r="BV5" s="413">
        <v>37468271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81.900000000000006</v>
      </c>
      <c r="CU5" s="384"/>
      <c r="CV5" s="384"/>
      <c r="CW5" s="384"/>
      <c r="CX5" s="384"/>
      <c r="CY5" s="384"/>
      <c r="CZ5" s="384"/>
      <c r="DA5" s="385"/>
      <c r="DB5" s="383">
        <v>84.4</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2189541</v>
      </c>
      <c r="BO6" s="414"/>
      <c r="BP6" s="414"/>
      <c r="BQ6" s="414"/>
      <c r="BR6" s="414"/>
      <c r="BS6" s="414"/>
      <c r="BT6" s="414"/>
      <c r="BU6" s="415"/>
      <c r="BV6" s="413">
        <v>1844800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85.1</v>
      </c>
      <c r="CU6" s="560"/>
      <c r="CV6" s="560"/>
      <c r="CW6" s="560"/>
      <c r="CX6" s="560"/>
      <c r="CY6" s="560"/>
      <c r="CZ6" s="560"/>
      <c r="DA6" s="561"/>
      <c r="DB6" s="559">
        <v>88.8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520100</v>
      </c>
      <c r="BO7" s="414"/>
      <c r="BP7" s="414"/>
      <c r="BQ7" s="414"/>
      <c r="BR7" s="414"/>
      <c r="BS7" s="414"/>
      <c r="BT7" s="414"/>
      <c r="BU7" s="415"/>
      <c r="BV7" s="413">
        <v>426916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23497442</v>
      </c>
      <c r="CU7" s="414"/>
      <c r="CV7" s="414"/>
      <c r="CW7" s="414"/>
      <c r="CX7" s="414"/>
      <c r="CY7" s="414"/>
      <c r="CZ7" s="414"/>
      <c r="DA7" s="415"/>
      <c r="DB7" s="413">
        <v>23068607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1669441</v>
      </c>
      <c r="BO8" s="414"/>
      <c r="BP8" s="414"/>
      <c r="BQ8" s="414"/>
      <c r="BR8" s="414"/>
      <c r="BS8" s="414"/>
      <c r="BT8" s="414"/>
      <c r="BU8" s="415"/>
      <c r="BV8" s="413">
        <v>1417884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0.85</v>
      </c>
      <c r="CU8" s="523"/>
      <c r="CV8" s="523"/>
      <c r="CW8" s="523"/>
      <c r="CX8" s="523"/>
      <c r="CY8" s="523"/>
      <c r="CZ8" s="523"/>
      <c r="DA8" s="524"/>
      <c r="DB8" s="522">
        <v>0.84</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129046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251557</v>
      </c>
      <c r="BO9" s="414"/>
      <c r="BP9" s="414"/>
      <c r="BQ9" s="414"/>
      <c r="BR9" s="414"/>
      <c r="BS9" s="414"/>
      <c r="BT9" s="414"/>
      <c r="BU9" s="415"/>
      <c r="BV9" s="413">
        <v>-254993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7.5</v>
      </c>
      <c r="CU9" s="384"/>
      <c r="CV9" s="384"/>
      <c r="CW9" s="384"/>
      <c r="CX9" s="384"/>
      <c r="CY9" s="384"/>
      <c r="CZ9" s="384"/>
      <c r="DA9" s="385"/>
      <c r="DB9" s="383">
        <v>8.5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132224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523268</v>
      </c>
      <c r="BO10" s="414"/>
      <c r="BP10" s="414"/>
      <c r="BQ10" s="414"/>
      <c r="BR10" s="414"/>
      <c r="BS10" s="414"/>
      <c r="BT10" s="414"/>
      <c r="BU10" s="415"/>
      <c r="BV10" s="413">
        <v>1373564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130908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896199</v>
      </c>
      <c r="BO12" s="414"/>
      <c r="BP12" s="414"/>
      <c r="BQ12" s="414"/>
      <c r="BR12" s="414"/>
      <c r="BS12" s="414"/>
      <c r="BT12" s="414"/>
      <c r="BU12" s="415"/>
      <c r="BV12" s="413">
        <v>1092644</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127481</v>
      </c>
      <c r="S13" s="515"/>
      <c r="T13" s="515"/>
      <c r="U13" s="515"/>
      <c r="V13" s="516"/>
      <c r="W13" s="502" t="s">
        <v>120</v>
      </c>
      <c r="X13" s="426"/>
      <c r="Y13" s="426"/>
      <c r="Z13" s="426"/>
      <c r="AA13" s="426"/>
      <c r="AB13" s="427"/>
      <c r="AC13" s="389">
        <v>405</v>
      </c>
      <c r="AD13" s="390"/>
      <c r="AE13" s="390"/>
      <c r="AF13" s="390"/>
      <c r="AG13" s="391"/>
      <c r="AH13" s="389">
        <v>429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-121374</v>
      </c>
      <c r="BO13" s="414"/>
      <c r="BP13" s="414"/>
      <c r="BQ13" s="414"/>
      <c r="BR13" s="414"/>
      <c r="BS13" s="414"/>
      <c r="BT13" s="414"/>
      <c r="BU13" s="415"/>
      <c r="BV13" s="413">
        <v>25927</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v>
      </c>
      <c r="CU13" s="384"/>
      <c r="CV13" s="384"/>
      <c r="CW13" s="384"/>
      <c r="CX13" s="384"/>
      <c r="CY13" s="384"/>
      <c r="CZ13" s="384"/>
      <c r="DA13" s="385"/>
      <c r="DB13" s="383">
        <v>2.6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131380</v>
      </c>
      <c r="S14" s="515"/>
      <c r="T14" s="515"/>
      <c r="U14" s="515"/>
      <c r="V14" s="516"/>
      <c r="W14" s="517"/>
      <c r="X14" s="429"/>
      <c r="Y14" s="429"/>
      <c r="Z14" s="429"/>
      <c r="AA14" s="429"/>
      <c r="AB14" s="430"/>
      <c r="AC14" s="507">
        <v>0.7</v>
      </c>
      <c r="AD14" s="508"/>
      <c r="AE14" s="508"/>
      <c r="AF14" s="508"/>
      <c r="AG14" s="509"/>
      <c r="AH14" s="507">
        <v>0.6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v>0.9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127951</v>
      </c>
      <c r="S15" s="515"/>
      <c r="T15" s="515"/>
      <c r="U15" s="515"/>
      <c r="V15" s="516"/>
      <c r="W15" s="502" t="s">
        <v>127</v>
      </c>
      <c r="X15" s="426"/>
      <c r="Y15" s="426"/>
      <c r="Z15" s="426"/>
      <c r="AA15" s="426"/>
      <c r="AB15" s="427"/>
      <c r="AC15" s="389">
        <v>20258</v>
      </c>
      <c r="AD15" s="390"/>
      <c r="AE15" s="390"/>
      <c r="AF15" s="390"/>
      <c r="AG15" s="391"/>
      <c r="AH15" s="389">
        <v>24116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15015703</v>
      </c>
      <c r="BO15" s="409"/>
      <c r="BP15" s="409"/>
      <c r="BQ15" s="409"/>
      <c r="BR15" s="409"/>
      <c r="BS15" s="409"/>
      <c r="BT15" s="409"/>
      <c r="BU15" s="410"/>
      <c r="BV15" s="408">
        <v>14271304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34.5</v>
      </c>
      <c r="AD16" s="508"/>
      <c r="AE16" s="508"/>
      <c r="AF16" s="508"/>
      <c r="AG16" s="509"/>
      <c r="AH16" s="507">
        <v>36.5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17576712</v>
      </c>
      <c r="BO16" s="414"/>
      <c r="BP16" s="414"/>
      <c r="BQ16" s="414"/>
      <c r="BR16" s="414"/>
      <c r="BS16" s="414"/>
      <c r="BT16" s="414"/>
      <c r="BU16" s="415"/>
      <c r="BV16" s="413">
        <v>16775887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37998</v>
      </c>
      <c r="AD17" s="390"/>
      <c r="AE17" s="390"/>
      <c r="AF17" s="390"/>
      <c r="AG17" s="391"/>
      <c r="AH17" s="389">
        <v>40529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19152732</v>
      </c>
      <c r="BO17" s="414"/>
      <c r="BP17" s="414"/>
      <c r="BQ17" s="414"/>
      <c r="BR17" s="414"/>
      <c r="BS17" s="414"/>
      <c r="BT17" s="414"/>
      <c r="BU17" s="415"/>
      <c r="BV17" s="413">
        <v>18409290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111.4</v>
      </c>
      <c r="M18" s="478"/>
      <c r="N18" s="478"/>
      <c r="O18" s="478"/>
      <c r="P18" s="478"/>
      <c r="Q18" s="478"/>
      <c r="R18" s="479"/>
      <c r="S18" s="479"/>
      <c r="T18" s="479"/>
      <c r="U18" s="479"/>
      <c r="V18" s="480"/>
      <c r="W18" s="494"/>
      <c r="X18" s="495"/>
      <c r="Y18" s="495"/>
      <c r="Z18" s="495"/>
      <c r="AA18" s="495"/>
      <c r="AB18" s="503"/>
      <c r="AC18" s="377">
        <v>64.8</v>
      </c>
      <c r="AD18" s="378"/>
      <c r="AE18" s="378"/>
      <c r="AF18" s="378"/>
      <c r="AG18" s="481"/>
      <c r="AH18" s="377">
        <v>61.3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19357012</v>
      </c>
      <c r="BO18" s="414"/>
      <c r="BP18" s="414"/>
      <c r="BQ18" s="414"/>
      <c r="BR18" s="414"/>
      <c r="BS18" s="414"/>
      <c r="BT18" s="414"/>
      <c r="BU18" s="415"/>
      <c r="BV18" s="413">
        <v>19146430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1158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28798173</v>
      </c>
      <c r="BO19" s="414"/>
      <c r="BP19" s="414"/>
      <c r="BQ19" s="414"/>
      <c r="BR19" s="414"/>
      <c r="BS19" s="414"/>
      <c r="BT19" s="414"/>
      <c r="BU19" s="415"/>
      <c r="BV19" s="413">
        <v>27915815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50327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24031777</v>
      </c>
      <c r="BO23" s="414"/>
      <c r="BP23" s="414"/>
      <c r="BQ23" s="414"/>
      <c r="BR23" s="414"/>
      <c r="BS23" s="414"/>
      <c r="BT23" s="414"/>
      <c r="BU23" s="415"/>
      <c r="BV23" s="413">
        <v>24604687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9880</v>
      </c>
      <c r="R24" s="390"/>
      <c r="S24" s="390"/>
      <c r="T24" s="390"/>
      <c r="U24" s="390"/>
      <c r="V24" s="391"/>
      <c r="W24" s="455"/>
      <c r="X24" s="446"/>
      <c r="Y24" s="447"/>
      <c r="Z24" s="386" t="s">
        <v>150</v>
      </c>
      <c r="AA24" s="387"/>
      <c r="AB24" s="387"/>
      <c r="AC24" s="387"/>
      <c r="AD24" s="387"/>
      <c r="AE24" s="387"/>
      <c r="AF24" s="387"/>
      <c r="AG24" s="388"/>
      <c r="AH24" s="389">
        <v>629</v>
      </c>
      <c r="AI24" s="390"/>
      <c r="AJ24" s="390"/>
      <c r="AK24" s="390"/>
      <c r="AL24" s="391"/>
      <c r="AM24" s="389">
        <v>1966883</v>
      </c>
      <c r="AN24" s="390"/>
      <c r="AO24" s="390"/>
      <c r="AP24" s="390"/>
      <c r="AQ24" s="390"/>
      <c r="AR24" s="391"/>
      <c r="AS24" s="389">
        <v>3127</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20487978</v>
      </c>
      <c r="BO24" s="414"/>
      <c r="BP24" s="414"/>
      <c r="BQ24" s="414"/>
      <c r="BR24" s="414"/>
      <c r="BS24" s="414"/>
      <c r="BT24" s="414"/>
      <c r="BU24" s="415"/>
      <c r="BV24" s="413">
        <v>21141161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8110</v>
      </c>
      <c r="R25" s="390"/>
      <c r="S25" s="390"/>
      <c r="T25" s="390"/>
      <c r="U25" s="390"/>
      <c r="V25" s="391"/>
      <c r="W25" s="455"/>
      <c r="X25" s="446"/>
      <c r="Y25" s="447"/>
      <c r="Z25" s="386" t="s">
        <v>153</v>
      </c>
      <c r="AA25" s="387"/>
      <c r="AB25" s="387"/>
      <c r="AC25" s="387"/>
      <c r="AD25" s="387"/>
      <c r="AE25" s="387"/>
      <c r="AF25" s="387"/>
      <c r="AG25" s="388"/>
      <c r="AH25" s="389">
        <v>123</v>
      </c>
      <c r="AI25" s="390"/>
      <c r="AJ25" s="390"/>
      <c r="AK25" s="390"/>
      <c r="AL25" s="391"/>
      <c r="AM25" s="389">
        <v>396060</v>
      </c>
      <c r="AN25" s="390"/>
      <c r="AO25" s="390"/>
      <c r="AP25" s="390"/>
      <c r="AQ25" s="390"/>
      <c r="AR25" s="391"/>
      <c r="AS25" s="389">
        <v>3220</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3485630</v>
      </c>
      <c r="BO25" s="409"/>
      <c r="BP25" s="409"/>
      <c r="BQ25" s="409"/>
      <c r="BR25" s="409"/>
      <c r="BS25" s="409"/>
      <c r="BT25" s="409"/>
      <c r="BU25" s="410"/>
      <c r="BV25" s="408">
        <v>2186308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7210</v>
      </c>
      <c r="R26" s="390"/>
      <c r="S26" s="390"/>
      <c r="T26" s="390"/>
      <c r="U26" s="390"/>
      <c r="V26" s="391"/>
      <c r="W26" s="455"/>
      <c r="X26" s="446"/>
      <c r="Y26" s="447"/>
      <c r="Z26" s="386" t="s">
        <v>156</v>
      </c>
      <c r="AA26" s="468"/>
      <c r="AB26" s="468"/>
      <c r="AC26" s="468"/>
      <c r="AD26" s="468"/>
      <c r="AE26" s="468"/>
      <c r="AF26" s="468"/>
      <c r="AG26" s="469"/>
      <c r="AH26" s="389">
        <v>54</v>
      </c>
      <c r="AI26" s="390"/>
      <c r="AJ26" s="390"/>
      <c r="AK26" s="390"/>
      <c r="AL26" s="391"/>
      <c r="AM26" s="389">
        <v>185220</v>
      </c>
      <c r="AN26" s="390"/>
      <c r="AO26" s="390"/>
      <c r="AP26" s="390"/>
      <c r="AQ26" s="390"/>
      <c r="AR26" s="391"/>
      <c r="AS26" s="389">
        <v>3430</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5480</v>
      </c>
      <c r="R27" s="390"/>
      <c r="S27" s="390"/>
      <c r="T27" s="390"/>
      <c r="U27" s="390"/>
      <c r="V27" s="391"/>
      <c r="W27" s="455"/>
      <c r="X27" s="446"/>
      <c r="Y27" s="447"/>
      <c r="Z27" s="386" t="s">
        <v>159</v>
      </c>
      <c r="AA27" s="387"/>
      <c r="AB27" s="387"/>
      <c r="AC27" s="387"/>
      <c r="AD27" s="387"/>
      <c r="AE27" s="387"/>
      <c r="AF27" s="387"/>
      <c r="AG27" s="388"/>
      <c r="AH27" s="389">
        <v>3</v>
      </c>
      <c r="AI27" s="390"/>
      <c r="AJ27" s="390"/>
      <c r="AK27" s="390"/>
      <c r="AL27" s="391"/>
      <c r="AM27" s="389">
        <v>13182</v>
      </c>
      <c r="AN27" s="390"/>
      <c r="AO27" s="390"/>
      <c r="AP27" s="390"/>
      <c r="AQ27" s="390"/>
      <c r="AR27" s="391"/>
      <c r="AS27" s="389">
        <v>4394</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v>294065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4800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3600000</v>
      </c>
      <c r="BO28" s="409"/>
      <c r="BP28" s="409"/>
      <c r="BQ28" s="409"/>
      <c r="BR28" s="409"/>
      <c r="BS28" s="409"/>
      <c r="BT28" s="409"/>
      <c r="BU28" s="410"/>
      <c r="BV28" s="408">
        <v>3972931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24</v>
      </c>
      <c r="M29" s="390"/>
      <c r="N29" s="390"/>
      <c r="O29" s="390"/>
      <c r="P29" s="391"/>
      <c r="Q29" s="389">
        <v>4500</v>
      </c>
      <c r="R29" s="390"/>
      <c r="S29" s="390"/>
      <c r="T29" s="390"/>
      <c r="U29" s="390"/>
      <c r="V29" s="391"/>
      <c r="W29" s="456"/>
      <c r="X29" s="457"/>
      <c r="Y29" s="458"/>
      <c r="Z29" s="386" t="s">
        <v>166</v>
      </c>
      <c r="AA29" s="387"/>
      <c r="AB29" s="387"/>
      <c r="AC29" s="387"/>
      <c r="AD29" s="387"/>
      <c r="AE29" s="387"/>
      <c r="AF29" s="387"/>
      <c r="AG29" s="388"/>
      <c r="AH29" s="389">
        <v>632</v>
      </c>
      <c r="AI29" s="390"/>
      <c r="AJ29" s="390"/>
      <c r="AK29" s="390"/>
      <c r="AL29" s="391"/>
      <c r="AM29" s="389">
        <v>1980065</v>
      </c>
      <c r="AN29" s="390"/>
      <c r="AO29" s="390"/>
      <c r="AP29" s="390"/>
      <c r="AQ29" s="390"/>
      <c r="AR29" s="391"/>
      <c r="AS29" s="389">
        <v>3133</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45986</v>
      </c>
      <c r="BO29" s="414"/>
      <c r="BP29" s="414"/>
      <c r="BQ29" s="414"/>
      <c r="BR29" s="414"/>
      <c r="BS29" s="414"/>
      <c r="BT29" s="414"/>
      <c r="BU29" s="415"/>
      <c r="BV29" s="413">
        <v>45974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2213955</v>
      </c>
      <c r="BO30" s="417"/>
      <c r="BP30" s="417"/>
      <c r="BQ30" s="417"/>
      <c r="BR30" s="417"/>
      <c r="BS30" s="417"/>
      <c r="BT30" s="417"/>
      <c r="BU30" s="418"/>
      <c r="BV30" s="416">
        <v>513469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尾張東部衛生組合</v>
      </c>
      <c r="BZ34" s="372"/>
      <c r="CA34" s="372"/>
      <c r="CB34" s="372"/>
      <c r="CC34" s="372"/>
      <c r="CD34" s="372"/>
      <c r="CE34" s="372"/>
      <c r="CF34" s="372"/>
      <c r="CG34" s="372"/>
      <c r="CH34" s="372"/>
      <c r="CI34" s="372"/>
      <c r="CJ34" s="372"/>
      <c r="CK34" s="372"/>
      <c r="CL34" s="372"/>
      <c r="CM34" s="372"/>
      <c r="CN34" s="165"/>
      <c r="CO34" s="373">
        <f>IF(CQ34="","",MAX(C34:D43,U34:V43,AM34:AN43,BE34:BF43,BW34:BX43)+1)</f>
        <v>13</v>
      </c>
      <c r="CP34" s="373"/>
      <c r="CQ34" s="372" t="str">
        <f>IF('各会計、関係団体の財政状況及び健全化判断比率'!BS7="","",'各会計、関係団体の財政状況及び健全化判断比率'!BS7)</f>
        <v>尾張瀬戸駅整備㈱</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春雨墓苑事業特別会計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瀬戸旭看護専門学校組合</v>
      </c>
      <c r="BZ35" s="372"/>
      <c r="CA35" s="372"/>
      <c r="CB35" s="372"/>
      <c r="CC35" s="372"/>
      <c r="CD35" s="372"/>
      <c r="CE35" s="372"/>
      <c r="CF35" s="372"/>
      <c r="CG35" s="372"/>
      <c r="CH35" s="372"/>
      <c r="CI35" s="372"/>
      <c r="CJ35" s="372"/>
      <c r="CK35" s="372"/>
      <c r="CL35" s="372"/>
      <c r="CM35" s="372"/>
      <c r="CN35" s="165"/>
      <c r="CO35" s="373">
        <f t="shared" ref="CO35:CO43" si="3">IF(CQ35="","",CO34+1)</f>
        <v>14</v>
      </c>
      <c r="CP35" s="373"/>
      <c r="CQ35" s="372" t="str">
        <f>IF('各会計、関係団体の財政状況及び健全化判断比率'!BS8="","",'各会計、関係団体の財政状況及び健全化判断比率'!BS8)</f>
        <v>瀬戸まちづくり㈱</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公立陶生病院組合</v>
      </c>
      <c r="BZ36" s="372"/>
      <c r="CA36" s="372"/>
      <c r="CB36" s="372"/>
      <c r="CC36" s="372"/>
      <c r="CD36" s="372"/>
      <c r="CE36" s="372"/>
      <c r="CF36" s="372"/>
      <c r="CG36" s="372"/>
      <c r="CH36" s="372"/>
      <c r="CI36" s="372"/>
      <c r="CJ36" s="372"/>
      <c r="CK36" s="372"/>
      <c r="CL36" s="372"/>
      <c r="CM36" s="372"/>
      <c r="CN36" s="165"/>
      <c r="CO36" s="373">
        <f t="shared" si="3"/>
        <v>15</v>
      </c>
      <c r="CP36" s="373"/>
      <c r="CQ36" s="372" t="str">
        <f>IF('各会計、関係団体の財政状況及び健全化判断比率'!BS9="","",'各会計、関係団体の財政状況及び健全化判断比率'!BS9)</f>
        <v>尾張東流通センター㈱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愛知県後期高齢者医療広域連合（一般会計）</v>
      </c>
      <c r="BZ37" s="372"/>
      <c r="CA37" s="372"/>
      <c r="CB37" s="372"/>
      <c r="CC37" s="372"/>
      <c r="CD37" s="372"/>
      <c r="CE37" s="372"/>
      <c r="CF37" s="372"/>
      <c r="CG37" s="372"/>
      <c r="CH37" s="372"/>
      <c r="CI37" s="372"/>
      <c r="CJ37" s="372"/>
      <c r="CK37" s="372"/>
      <c r="CL37" s="372"/>
      <c r="CM37" s="372"/>
      <c r="CN37" s="165"/>
      <c r="CO37" s="373">
        <f t="shared" si="3"/>
        <v>16</v>
      </c>
      <c r="CP37" s="373"/>
      <c r="CQ37" s="372" t="str">
        <f>IF('各会計、関係団体の財政状況及び健全化判断比率'!BS10="","",'各会計、関係団体の財政状況及び健全化判断比率'!BS10)</f>
        <v>（公財）瀬戸市開発公社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愛知県後期高齢者医療広域連合（後期高齢者医療特別会計）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f t="shared" si="3"/>
        <v>17</v>
      </c>
      <c r="CP38" s="373"/>
      <c r="CQ38" s="372" t="str">
        <f>IF('各会計、関係団体の財政状況及び健全化判断比率'!BS11="","",'各会計、関係団体の財政状況及び健全化判断比率'!BS11)</f>
        <v>瀬戸市土地開発公社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18</v>
      </c>
      <c r="CP39" s="373"/>
      <c r="CQ39" s="372" t="str">
        <f>IF('各会計、関係団体の財政状況及び健全化判断比率'!BS12="","",'各会計、関係団体の財政状況及び健全化判断比率'!BS12)</f>
        <v>（公財）瀬戸市文化振興財団</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&amp;C１/１５</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81" t="s">
        <v>517</v>
      </c>
      <c r="D34" s="1181"/>
      <c r="E34" s="1182"/>
      <c r="F34" s="32">
        <v>11.5</v>
      </c>
      <c r="G34" s="33">
        <v>10.6</v>
      </c>
      <c r="H34" s="33">
        <v>9.6999999999999993</v>
      </c>
      <c r="I34" s="33">
        <v>9.92</v>
      </c>
      <c r="J34" s="34">
        <v>10.17</v>
      </c>
      <c r="K34" s="22"/>
      <c r="L34" s="22"/>
      <c r="M34" s="22"/>
      <c r="N34" s="22"/>
      <c r="O34" s="22"/>
      <c r="P34" s="22"/>
    </row>
    <row r="35" spans="1:16" ht="39" customHeight="1">
      <c r="A35" s="22"/>
      <c r="B35" s="35"/>
      <c r="C35" s="1175" t="s">
        <v>518</v>
      </c>
      <c r="D35" s="1176"/>
      <c r="E35" s="1177"/>
      <c r="F35" s="36">
        <v>4.67</v>
      </c>
      <c r="G35" s="37">
        <v>6.59</v>
      </c>
      <c r="H35" s="37">
        <v>7.14</v>
      </c>
      <c r="I35" s="37">
        <v>5.94</v>
      </c>
      <c r="J35" s="38">
        <v>6.93</v>
      </c>
      <c r="K35" s="22"/>
      <c r="L35" s="22"/>
      <c r="M35" s="22"/>
      <c r="N35" s="22"/>
      <c r="O35" s="22"/>
      <c r="P35" s="22"/>
    </row>
    <row r="36" spans="1:16" ht="39" customHeight="1">
      <c r="A36" s="22"/>
      <c r="B36" s="35"/>
      <c r="C36" s="1175" t="s">
        <v>519</v>
      </c>
      <c r="D36" s="1176"/>
      <c r="E36" s="1177"/>
      <c r="F36" s="36">
        <v>2.11</v>
      </c>
      <c r="G36" s="37">
        <v>2.2999999999999998</v>
      </c>
      <c r="H36" s="37">
        <v>3.02</v>
      </c>
      <c r="I36" s="37">
        <v>2.06</v>
      </c>
      <c r="J36" s="38">
        <v>1.53</v>
      </c>
      <c r="K36" s="22"/>
      <c r="L36" s="22"/>
      <c r="M36" s="22"/>
      <c r="N36" s="22"/>
      <c r="O36" s="22"/>
      <c r="P36" s="22"/>
    </row>
    <row r="37" spans="1:16" ht="39" customHeight="1">
      <c r="A37" s="22"/>
      <c r="B37" s="35"/>
      <c r="C37" s="1175" t="s">
        <v>520</v>
      </c>
      <c r="D37" s="1176"/>
      <c r="E37" s="1177"/>
      <c r="F37" s="36">
        <v>0.14000000000000001</v>
      </c>
      <c r="G37" s="37">
        <v>0.28999999999999998</v>
      </c>
      <c r="H37" s="37">
        <v>0.6</v>
      </c>
      <c r="I37" s="37">
        <v>0.37</v>
      </c>
      <c r="J37" s="38">
        <v>0.89</v>
      </c>
      <c r="K37" s="22"/>
      <c r="L37" s="22"/>
      <c r="M37" s="22"/>
      <c r="N37" s="22"/>
      <c r="O37" s="22"/>
      <c r="P37" s="22"/>
    </row>
    <row r="38" spans="1:16" ht="39" customHeight="1">
      <c r="A38" s="22"/>
      <c r="B38" s="35"/>
      <c r="C38" s="1175" t="s">
        <v>521</v>
      </c>
      <c r="D38" s="1176"/>
      <c r="E38" s="1177"/>
      <c r="F38" s="36">
        <v>0.09</v>
      </c>
      <c r="G38" s="37">
        <v>0.12</v>
      </c>
      <c r="H38" s="37">
        <v>0.15</v>
      </c>
      <c r="I38" s="37">
        <v>0.2</v>
      </c>
      <c r="J38" s="38">
        <v>0.17</v>
      </c>
      <c r="K38" s="22"/>
      <c r="L38" s="22"/>
      <c r="M38" s="22"/>
      <c r="N38" s="22"/>
      <c r="O38" s="22"/>
      <c r="P38" s="22"/>
    </row>
    <row r="39" spans="1:16" ht="39" customHeight="1">
      <c r="A39" s="22"/>
      <c r="B39" s="35"/>
      <c r="C39" s="1175" t="s">
        <v>522</v>
      </c>
      <c r="D39" s="1176"/>
      <c r="E39" s="1177"/>
      <c r="F39" s="36">
        <v>0.03</v>
      </c>
      <c r="G39" s="37">
        <v>0.03</v>
      </c>
      <c r="H39" s="37">
        <v>0.04</v>
      </c>
      <c r="I39" s="37">
        <v>0.03</v>
      </c>
      <c r="J39" s="38">
        <v>0.04</v>
      </c>
      <c r="K39" s="22"/>
      <c r="L39" s="22"/>
      <c r="M39" s="22"/>
      <c r="N39" s="22"/>
      <c r="O39" s="22"/>
      <c r="P39" s="22"/>
    </row>
    <row r="40" spans="1:16" ht="39" customHeight="1">
      <c r="A40" s="22"/>
      <c r="B40" s="35"/>
      <c r="C40" s="1175" t="s">
        <v>523</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524</v>
      </c>
      <c r="D42" s="1176"/>
      <c r="E42" s="1177"/>
      <c r="F42" s="36" t="s">
        <v>471</v>
      </c>
      <c r="G42" s="37" t="s">
        <v>471</v>
      </c>
      <c r="H42" s="37" t="s">
        <v>471</v>
      </c>
      <c r="I42" s="37" t="s">
        <v>471</v>
      </c>
      <c r="J42" s="38" t="s">
        <v>471</v>
      </c>
      <c r="K42" s="22"/>
      <c r="L42" s="22"/>
      <c r="M42" s="22"/>
      <c r="N42" s="22"/>
      <c r="O42" s="22"/>
      <c r="P42" s="22"/>
    </row>
    <row r="43" spans="1:16" ht="39" customHeight="1" thickBot="1">
      <c r="A43" s="22"/>
      <c r="B43" s="40"/>
      <c r="C43" s="1178" t="s">
        <v>525</v>
      </c>
      <c r="D43" s="1179"/>
      <c r="E43" s="1180"/>
      <c r="F43" s="41" t="s">
        <v>471</v>
      </c>
      <c r="G43" s="42" t="s">
        <v>471</v>
      </c>
      <c r="H43" s="42" t="s">
        <v>471</v>
      </c>
      <c r="I43" s="42" t="s">
        <v>471</v>
      </c>
      <c r="J43" s="43" t="s">
        <v>471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&amp;C１０/１５</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91" t="s">
        <v>10</v>
      </c>
      <c r="C45" s="1192"/>
      <c r="D45" s="58"/>
      <c r="E45" s="1197" t="s">
        <v>11</v>
      </c>
      <c r="F45" s="1197"/>
      <c r="G45" s="1197"/>
      <c r="H45" s="1197"/>
      <c r="I45" s="1197"/>
      <c r="J45" s="1198"/>
      <c r="K45" s="59">
        <v>2431</v>
      </c>
      <c r="L45" s="60">
        <v>2405</v>
      </c>
      <c r="M45" s="60">
        <v>2462</v>
      </c>
      <c r="N45" s="60">
        <v>2380</v>
      </c>
      <c r="O45" s="61">
        <v>2172</v>
      </c>
      <c r="P45" s="48"/>
      <c r="Q45" s="48"/>
      <c r="R45" s="48"/>
      <c r="S45" s="48"/>
      <c r="T45" s="48"/>
      <c r="U45" s="48"/>
    </row>
    <row r="46" spans="1:21" ht="30.75" customHeight="1">
      <c r="A46" s="48"/>
      <c r="B46" s="1193"/>
      <c r="C46" s="1194"/>
      <c r="D46" s="62"/>
      <c r="E46" s="1185" t="s">
        <v>12</v>
      </c>
      <c r="F46" s="1185"/>
      <c r="G46" s="1185"/>
      <c r="H46" s="1185"/>
      <c r="I46" s="1185"/>
      <c r="J46" s="1186"/>
      <c r="K46" s="63" t="s">
        <v>471</v>
      </c>
      <c r="L46" s="64" t="s">
        <v>471</v>
      </c>
      <c r="M46" s="64" t="s">
        <v>471</v>
      </c>
      <c r="N46" s="64" t="s">
        <v>471</v>
      </c>
      <c r="O46" s="65" t="s">
        <v>471</v>
      </c>
      <c r="P46" s="48"/>
      <c r="Q46" s="48"/>
      <c r="R46" s="48"/>
      <c r="S46" s="48"/>
      <c r="T46" s="48"/>
      <c r="U46" s="48"/>
    </row>
    <row r="47" spans="1:21" ht="30.75" customHeight="1">
      <c r="A47" s="48"/>
      <c r="B47" s="1193"/>
      <c r="C47" s="1194"/>
      <c r="D47" s="62"/>
      <c r="E47" s="1185" t="s">
        <v>13</v>
      </c>
      <c r="F47" s="1185"/>
      <c r="G47" s="1185"/>
      <c r="H47" s="1185"/>
      <c r="I47" s="1185"/>
      <c r="J47" s="1186"/>
      <c r="K47" s="63" t="s">
        <v>471</v>
      </c>
      <c r="L47" s="64" t="s">
        <v>471</v>
      </c>
      <c r="M47" s="64" t="s">
        <v>471</v>
      </c>
      <c r="N47" s="64" t="s">
        <v>471</v>
      </c>
      <c r="O47" s="65" t="s">
        <v>471</v>
      </c>
      <c r="P47" s="48"/>
      <c r="Q47" s="48"/>
      <c r="R47" s="48"/>
      <c r="S47" s="48"/>
      <c r="T47" s="48"/>
      <c r="U47" s="48"/>
    </row>
    <row r="48" spans="1:21" ht="30.75" customHeight="1">
      <c r="A48" s="48"/>
      <c r="B48" s="1193"/>
      <c r="C48" s="1194"/>
      <c r="D48" s="62"/>
      <c r="E48" s="1185" t="s">
        <v>14</v>
      </c>
      <c r="F48" s="1185"/>
      <c r="G48" s="1185"/>
      <c r="H48" s="1185"/>
      <c r="I48" s="1185"/>
      <c r="J48" s="1186"/>
      <c r="K48" s="63">
        <v>430</v>
      </c>
      <c r="L48" s="64">
        <v>437</v>
      </c>
      <c r="M48" s="64">
        <v>430</v>
      </c>
      <c r="N48" s="64">
        <v>438</v>
      </c>
      <c r="O48" s="65">
        <v>445</v>
      </c>
      <c r="P48" s="48"/>
      <c r="Q48" s="48"/>
      <c r="R48" s="48"/>
      <c r="S48" s="48"/>
      <c r="T48" s="48"/>
      <c r="U48" s="48"/>
    </row>
    <row r="49" spans="1:21" ht="30.75" customHeight="1">
      <c r="A49" s="48"/>
      <c r="B49" s="1193"/>
      <c r="C49" s="1194"/>
      <c r="D49" s="62"/>
      <c r="E49" s="1185" t="s">
        <v>15</v>
      </c>
      <c r="F49" s="1185"/>
      <c r="G49" s="1185"/>
      <c r="H49" s="1185"/>
      <c r="I49" s="1185"/>
      <c r="J49" s="1186"/>
      <c r="K49" s="63">
        <v>706</v>
      </c>
      <c r="L49" s="64">
        <v>641</v>
      </c>
      <c r="M49" s="64">
        <v>485</v>
      </c>
      <c r="N49" s="64">
        <v>616</v>
      </c>
      <c r="O49" s="65">
        <v>425</v>
      </c>
      <c r="P49" s="48"/>
      <c r="Q49" s="48"/>
      <c r="R49" s="48"/>
      <c r="S49" s="48"/>
      <c r="T49" s="48"/>
      <c r="U49" s="48"/>
    </row>
    <row r="50" spans="1:21" ht="30.75" customHeight="1">
      <c r="A50" s="48"/>
      <c r="B50" s="1193"/>
      <c r="C50" s="1194"/>
      <c r="D50" s="62"/>
      <c r="E50" s="1185" t="s">
        <v>16</v>
      </c>
      <c r="F50" s="1185"/>
      <c r="G50" s="1185"/>
      <c r="H50" s="1185"/>
      <c r="I50" s="1185"/>
      <c r="J50" s="1186"/>
      <c r="K50" s="63" t="s">
        <v>471</v>
      </c>
      <c r="L50" s="64" t="s">
        <v>471</v>
      </c>
      <c r="M50" s="64" t="s">
        <v>471</v>
      </c>
      <c r="N50" s="64" t="s">
        <v>471</v>
      </c>
      <c r="O50" s="65" t="s">
        <v>471</v>
      </c>
      <c r="P50" s="48"/>
      <c r="Q50" s="48"/>
      <c r="R50" s="48"/>
      <c r="S50" s="48"/>
      <c r="T50" s="48"/>
      <c r="U50" s="48"/>
    </row>
    <row r="51" spans="1:21" ht="30.75" customHeight="1">
      <c r="A51" s="48"/>
      <c r="B51" s="1195"/>
      <c r="C51" s="1196"/>
      <c r="D51" s="66"/>
      <c r="E51" s="1185" t="s">
        <v>17</v>
      </c>
      <c r="F51" s="1185"/>
      <c r="G51" s="1185"/>
      <c r="H51" s="1185"/>
      <c r="I51" s="1185"/>
      <c r="J51" s="1186"/>
      <c r="K51" s="63" t="s">
        <v>471</v>
      </c>
      <c r="L51" s="64" t="s">
        <v>471</v>
      </c>
      <c r="M51" s="64" t="s">
        <v>471</v>
      </c>
      <c r="N51" s="64" t="s">
        <v>471</v>
      </c>
      <c r="O51" s="65" t="s">
        <v>471</v>
      </c>
      <c r="P51" s="48"/>
      <c r="Q51" s="48"/>
      <c r="R51" s="48"/>
      <c r="S51" s="48"/>
      <c r="T51" s="48"/>
      <c r="U51" s="48"/>
    </row>
    <row r="52" spans="1:21" ht="30.75" customHeight="1">
      <c r="A52" s="48"/>
      <c r="B52" s="1183" t="s">
        <v>18</v>
      </c>
      <c r="C52" s="1184"/>
      <c r="D52" s="66"/>
      <c r="E52" s="1185" t="s">
        <v>19</v>
      </c>
      <c r="F52" s="1185"/>
      <c r="G52" s="1185"/>
      <c r="H52" s="1185"/>
      <c r="I52" s="1185"/>
      <c r="J52" s="1186"/>
      <c r="K52" s="63">
        <v>2656</v>
      </c>
      <c r="L52" s="64">
        <v>2684</v>
      </c>
      <c r="M52" s="64">
        <v>2909</v>
      </c>
      <c r="N52" s="64">
        <v>3076</v>
      </c>
      <c r="O52" s="65">
        <v>3097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911</v>
      </c>
      <c r="L53" s="69">
        <v>799</v>
      </c>
      <c r="M53" s="69">
        <v>468</v>
      </c>
      <c r="N53" s="69">
        <v>358</v>
      </c>
      <c r="O53" s="70">
        <v>-55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&amp;C１１/１５</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211" t="s">
        <v>23</v>
      </c>
      <c r="C41" s="1212"/>
      <c r="D41" s="81"/>
      <c r="E41" s="1213" t="s">
        <v>24</v>
      </c>
      <c r="F41" s="1213"/>
      <c r="G41" s="1213"/>
      <c r="H41" s="1214"/>
      <c r="I41" s="82">
        <v>23882</v>
      </c>
      <c r="J41" s="83">
        <v>23641</v>
      </c>
      <c r="K41" s="83">
        <v>23635</v>
      </c>
      <c r="L41" s="83">
        <v>24605</v>
      </c>
      <c r="M41" s="84">
        <v>24032</v>
      </c>
    </row>
    <row r="42" spans="2:13" ht="27.75" customHeight="1">
      <c r="B42" s="1201"/>
      <c r="C42" s="1202"/>
      <c r="D42" s="85"/>
      <c r="E42" s="1205" t="s">
        <v>25</v>
      </c>
      <c r="F42" s="1205"/>
      <c r="G42" s="1205"/>
      <c r="H42" s="1206"/>
      <c r="I42" s="86" t="s">
        <v>471</v>
      </c>
      <c r="J42" s="87" t="s">
        <v>471</v>
      </c>
      <c r="K42" s="87" t="s">
        <v>471</v>
      </c>
      <c r="L42" s="87" t="s">
        <v>471</v>
      </c>
      <c r="M42" s="88" t="s">
        <v>471</v>
      </c>
    </row>
    <row r="43" spans="2:13" ht="27.75" customHeight="1">
      <c r="B43" s="1201"/>
      <c r="C43" s="1202"/>
      <c r="D43" s="85"/>
      <c r="E43" s="1205" t="s">
        <v>26</v>
      </c>
      <c r="F43" s="1205"/>
      <c r="G43" s="1205"/>
      <c r="H43" s="1206"/>
      <c r="I43" s="86">
        <v>5924</v>
      </c>
      <c r="J43" s="87">
        <v>5982</v>
      </c>
      <c r="K43" s="87">
        <v>6042</v>
      </c>
      <c r="L43" s="87">
        <v>6312</v>
      </c>
      <c r="M43" s="88">
        <v>6384</v>
      </c>
    </row>
    <row r="44" spans="2:13" ht="27.75" customHeight="1">
      <c r="B44" s="1201"/>
      <c r="C44" s="1202"/>
      <c r="D44" s="85"/>
      <c r="E44" s="1205" t="s">
        <v>27</v>
      </c>
      <c r="F44" s="1205"/>
      <c r="G44" s="1205"/>
      <c r="H44" s="1206"/>
      <c r="I44" s="86">
        <v>3814</v>
      </c>
      <c r="J44" s="87">
        <v>3914</v>
      </c>
      <c r="K44" s="87">
        <v>7439</v>
      </c>
      <c r="L44" s="87">
        <v>6222</v>
      </c>
      <c r="M44" s="88">
        <v>4117</v>
      </c>
    </row>
    <row r="45" spans="2:13" ht="27.75" customHeight="1">
      <c r="B45" s="1201"/>
      <c r="C45" s="1202"/>
      <c r="D45" s="85"/>
      <c r="E45" s="1205" t="s">
        <v>28</v>
      </c>
      <c r="F45" s="1205"/>
      <c r="G45" s="1205"/>
      <c r="H45" s="1206"/>
      <c r="I45" s="86">
        <v>6906</v>
      </c>
      <c r="J45" s="87">
        <v>6481</v>
      </c>
      <c r="K45" s="87">
        <v>5756</v>
      </c>
      <c r="L45" s="87">
        <v>5051</v>
      </c>
      <c r="M45" s="88">
        <v>4688</v>
      </c>
    </row>
    <row r="46" spans="2:13" ht="27.75" customHeight="1">
      <c r="B46" s="1201"/>
      <c r="C46" s="1202"/>
      <c r="D46" s="85"/>
      <c r="E46" s="1205" t="s">
        <v>29</v>
      </c>
      <c r="F46" s="1205"/>
      <c r="G46" s="1205"/>
      <c r="H46" s="1206"/>
      <c r="I46" s="86">
        <v>655</v>
      </c>
      <c r="J46" s="87">
        <v>796</v>
      </c>
      <c r="K46" s="87">
        <v>645</v>
      </c>
      <c r="L46" s="87">
        <v>339</v>
      </c>
      <c r="M46" s="88">
        <v>305</v>
      </c>
    </row>
    <row r="47" spans="2:13" ht="27.75" customHeight="1">
      <c r="B47" s="1201"/>
      <c r="C47" s="1202"/>
      <c r="D47" s="85"/>
      <c r="E47" s="1205" t="s">
        <v>30</v>
      </c>
      <c r="F47" s="1205"/>
      <c r="G47" s="1205"/>
      <c r="H47" s="1206"/>
      <c r="I47" s="86" t="s">
        <v>471</v>
      </c>
      <c r="J47" s="87" t="s">
        <v>471</v>
      </c>
      <c r="K47" s="87" t="s">
        <v>471</v>
      </c>
      <c r="L47" s="87" t="s">
        <v>471</v>
      </c>
      <c r="M47" s="88" t="s">
        <v>471</v>
      </c>
    </row>
    <row r="48" spans="2:13" ht="27.75" customHeight="1">
      <c r="B48" s="1203"/>
      <c r="C48" s="1204"/>
      <c r="D48" s="85"/>
      <c r="E48" s="1205" t="s">
        <v>31</v>
      </c>
      <c r="F48" s="1205"/>
      <c r="G48" s="1205"/>
      <c r="H48" s="1206"/>
      <c r="I48" s="86" t="s">
        <v>471</v>
      </c>
      <c r="J48" s="87" t="s">
        <v>471</v>
      </c>
      <c r="K48" s="87" t="s">
        <v>471</v>
      </c>
      <c r="L48" s="87" t="s">
        <v>471</v>
      </c>
      <c r="M48" s="88" t="s">
        <v>471</v>
      </c>
    </row>
    <row r="49" spans="2:13" ht="27.75" customHeight="1">
      <c r="B49" s="1199" t="s">
        <v>32</v>
      </c>
      <c r="C49" s="1200"/>
      <c r="D49" s="89"/>
      <c r="E49" s="1205" t="s">
        <v>33</v>
      </c>
      <c r="F49" s="1205"/>
      <c r="G49" s="1205"/>
      <c r="H49" s="1206"/>
      <c r="I49" s="86">
        <v>4588</v>
      </c>
      <c r="J49" s="87">
        <v>5025</v>
      </c>
      <c r="K49" s="87">
        <v>5326</v>
      </c>
      <c r="L49" s="87">
        <v>5537</v>
      </c>
      <c r="M49" s="88">
        <v>6885</v>
      </c>
    </row>
    <row r="50" spans="2:13" ht="27.75" customHeight="1">
      <c r="B50" s="1201"/>
      <c r="C50" s="1202"/>
      <c r="D50" s="85"/>
      <c r="E50" s="1205" t="s">
        <v>34</v>
      </c>
      <c r="F50" s="1205"/>
      <c r="G50" s="1205"/>
      <c r="H50" s="1206"/>
      <c r="I50" s="86">
        <v>6937</v>
      </c>
      <c r="J50" s="87">
        <v>6664</v>
      </c>
      <c r="K50" s="87">
        <v>7076</v>
      </c>
      <c r="L50" s="87">
        <v>7243</v>
      </c>
      <c r="M50" s="88">
        <v>7549</v>
      </c>
    </row>
    <row r="51" spans="2:13" ht="27.75" customHeight="1">
      <c r="B51" s="1203"/>
      <c r="C51" s="1204"/>
      <c r="D51" s="85"/>
      <c r="E51" s="1205" t="s">
        <v>35</v>
      </c>
      <c r="F51" s="1205"/>
      <c r="G51" s="1205"/>
      <c r="H51" s="1206"/>
      <c r="I51" s="86">
        <v>25210</v>
      </c>
      <c r="J51" s="87">
        <v>26496</v>
      </c>
      <c r="K51" s="87">
        <v>28988</v>
      </c>
      <c r="L51" s="87">
        <v>29561</v>
      </c>
      <c r="M51" s="88">
        <v>29511</v>
      </c>
    </row>
    <row r="52" spans="2:13" ht="27.75" customHeight="1" thickBot="1">
      <c r="B52" s="1207" t="s">
        <v>36</v>
      </c>
      <c r="C52" s="1208"/>
      <c r="D52" s="90"/>
      <c r="E52" s="1209" t="s">
        <v>37</v>
      </c>
      <c r="F52" s="1209"/>
      <c r="G52" s="1209"/>
      <c r="H52" s="1210"/>
      <c r="I52" s="91">
        <v>4447</v>
      </c>
      <c r="J52" s="92">
        <v>2629</v>
      </c>
      <c r="K52" s="92">
        <v>2127</v>
      </c>
      <c r="L52" s="92">
        <v>188</v>
      </c>
      <c r="M52" s="93">
        <v>-4418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horizontalDpi="300" verticalDpi="300" r:id="rId1"/>
  <headerFooter alignWithMargins="0">
    <oddFooter>&amp;C１２/１５</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24"/>
      <c r="H50" s="1225"/>
      <c r="I50" s="1225"/>
      <c r="J50" s="1226"/>
      <c r="K50" s="354" t="s">
        <v>511</v>
      </c>
      <c r="L50" s="354" t="s">
        <v>512</v>
      </c>
      <c r="M50" s="354" t="s">
        <v>513</v>
      </c>
      <c r="N50" s="354" t="s">
        <v>514</v>
      </c>
      <c r="O50" s="354" t="s">
        <v>515</v>
      </c>
    </row>
    <row r="51" spans="1:17">
      <c r="B51" s="248"/>
      <c r="C51" s="244"/>
      <c r="D51" s="244"/>
      <c r="E51" s="244"/>
      <c r="F51" s="244"/>
      <c r="G51" s="1227" t="s">
        <v>554</v>
      </c>
      <c r="H51" s="1228"/>
      <c r="I51" s="1233" t="s">
        <v>555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556</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557</v>
      </c>
      <c r="H55" s="1241"/>
      <c r="I55" s="1237" t="s">
        <v>555</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556</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47" t="s">
        <v>559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24"/>
      <c r="H72" s="1225"/>
      <c r="I72" s="1225"/>
      <c r="J72" s="1226"/>
      <c r="K72" s="354" t="s">
        <v>511</v>
      </c>
      <c r="L72" s="354" t="s">
        <v>512</v>
      </c>
      <c r="M72" s="354" t="s">
        <v>513</v>
      </c>
      <c r="N72" s="354" t="s">
        <v>514</v>
      </c>
      <c r="O72" s="354" t="s">
        <v>515</v>
      </c>
    </row>
    <row r="73" spans="2:30">
      <c r="B73" s="248"/>
      <c r="C73" s="244"/>
      <c r="D73" s="244"/>
      <c r="E73" s="244"/>
      <c r="F73" s="244"/>
      <c r="G73" s="1227" t="s">
        <v>554</v>
      </c>
      <c r="H73" s="1228"/>
      <c r="I73" s="1233" t="s">
        <v>555</v>
      </c>
      <c r="J73" s="1233"/>
      <c r="K73" s="1248">
        <v>21.5</v>
      </c>
      <c r="L73" s="1248">
        <v>12.6</v>
      </c>
      <c r="M73" s="1236">
        <v>10.199999999999999</v>
      </c>
      <c r="N73" s="1236">
        <v>0.9</v>
      </c>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561</v>
      </c>
      <c r="J75" s="1237"/>
      <c r="K75" s="1249">
        <v>4.8</v>
      </c>
      <c r="L75" s="1249">
        <v>4.4000000000000004</v>
      </c>
      <c r="M75" s="1249">
        <v>3.4</v>
      </c>
      <c r="N75" s="1249">
        <v>2.6</v>
      </c>
      <c r="O75" s="1249">
        <v>1.2</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557</v>
      </c>
      <c r="H77" s="1241"/>
      <c r="I77" s="1237" t="s">
        <v>555</v>
      </c>
      <c r="J77" s="1237"/>
      <c r="K77" s="1248">
        <v>55.5</v>
      </c>
      <c r="L77" s="1248">
        <v>46.1</v>
      </c>
      <c r="M77" s="1236">
        <v>37.6</v>
      </c>
      <c r="N77" s="1236">
        <v>33.799999999999997</v>
      </c>
      <c r="O77" s="1236">
        <v>15.8</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561</v>
      </c>
      <c r="J79" s="1246"/>
      <c r="K79" s="1251">
        <v>9.3000000000000007</v>
      </c>
      <c r="L79" s="1251">
        <v>8.5</v>
      </c>
      <c r="M79" s="1251">
        <v>7.9</v>
      </c>
      <c r="N79" s="1251">
        <v>7.1</v>
      </c>
      <c r="O79" s="1251">
        <v>6.2</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8" scale="70" orientation="landscape" horizontalDpi="300" verticalDpi="300" r:id="rId1"/>
  <headerFooter alignWithMargins="0">
    <oddFooter>&amp;C１３/１５</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39370078740157483" header="0.39370078740157483" footer="0"/>
  <pageSetup paperSize="8" scale="50" orientation="landscape" horizontalDpi="300" verticalDpi="300" r:id="rId1"/>
  <headerFooter alignWithMargins="0">
    <oddFooter>&amp;C１４/１５</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39370078740157483" header="0.39370078740157483" footer="0"/>
  <pageSetup paperSize="8" scale="50" orientation="landscape" horizontalDpi="300" verticalDpi="300" r:id="rId1"/>
  <headerFooter alignWithMargins="0">
    <oddFooter>&amp;C１５/１５</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25822</v>
      </c>
      <c r="E3" s="116"/>
      <c r="F3" s="117">
        <v>41433</v>
      </c>
      <c r="G3" s="118"/>
      <c r="H3" s="119"/>
    </row>
    <row r="4" spans="1:8">
      <c r="A4" s="120"/>
      <c r="B4" s="121"/>
      <c r="C4" s="122"/>
      <c r="D4" s="123">
        <v>17475</v>
      </c>
      <c r="E4" s="124"/>
      <c r="F4" s="125">
        <v>22351</v>
      </c>
      <c r="G4" s="126"/>
      <c r="H4" s="127"/>
    </row>
    <row r="5" spans="1:8">
      <c r="A5" s="108" t="s">
        <v>505</v>
      </c>
      <c r="B5" s="113"/>
      <c r="C5" s="114"/>
      <c r="D5" s="115">
        <v>21722</v>
      </c>
      <c r="E5" s="116"/>
      <c r="F5" s="117">
        <v>43493</v>
      </c>
      <c r="G5" s="118"/>
      <c r="H5" s="119"/>
    </row>
    <row r="6" spans="1:8">
      <c r="A6" s="120"/>
      <c r="B6" s="121"/>
      <c r="C6" s="122"/>
      <c r="D6" s="123">
        <v>14325</v>
      </c>
      <c r="E6" s="124"/>
      <c r="F6" s="125">
        <v>23254</v>
      </c>
      <c r="G6" s="126"/>
      <c r="H6" s="127"/>
    </row>
    <row r="7" spans="1:8">
      <c r="A7" s="108" t="s">
        <v>506</v>
      </c>
      <c r="B7" s="113"/>
      <c r="C7" s="114"/>
      <c r="D7" s="115">
        <v>25922</v>
      </c>
      <c r="E7" s="116"/>
      <c r="F7" s="117">
        <v>50840</v>
      </c>
      <c r="G7" s="118"/>
      <c r="H7" s="119"/>
    </row>
    <row r="8" spans="1:8">
      <c r="A8" s="120"/>
      <c r="B8" s="121"/>
      <c r="C8" s="122"/>
      <c r="D8" s="123">
        <v>11472</v>
      </c>
      <c r="E8" s="124"/>
      <c r="F8" s="125">
        <v>25367</v>
      </c>
      <c r="G8" s="126"/>
      <c r="H8" s="127"/>
    </row>
    <row r="9" spans="1:8">
      <c r="A9" s="108" t="s">
        <v>507</v>
      </c>
      <c r="B9" s="113"/>
      <c r="C9" s="114"/>
      <c r="D9" s="115">
        <v>42209</v>
      </c>
      <c r="E9" s="116"/>
      <c r="F9" s="117">
        <v>53605</v>
      </c>
      <c r="G9" s="118"/>
      <c r="H9" s="119"/>
    </row>
    <row r="10" spans="1:8">
      <c r="A10" s="120"/>
      <c r="B10" s="121"/>
      <c r="C10" s="122"/>
      <c r="D10" s="123">
        <v>31171</v>
      </c>
      <c r="E10" s="124"/>
      <c r="F10" s="125">
        <v>28343</v>
      </c>
      <c r="G10" s="126"/>
      <c r="H10" s="127"/>
    </row>
    <row r="11" spans="1:8">
      <c r="A11" s="108" t="s">
        <v>508</v>
      </c>
      <c r="B11" s="113"/>
      <c r="C11" s="114"/>
      <c r="D11" s="115">
        <v>25921</v>
      </c>
      <c r="E11" s="116"/>
      <c r="F11" s="117">
        <v>46440</v>
      </c>
      <c r="G11" s="118"/>
      <c r="H11" s="119"/>
    </row>
    <row r="12" spans="1:8">
      <c r="A12" s="120"/>
      <c r="B12" s="121"/>
      <c r="C12" s="128"/>
      <c r="D12" s="123">
        <v>21228</v>
      </c>
      <c r="E12" s="124"/>
      <c r="F12" s="125">
        <v>27658</v>
      </c>
      <c r="G12" s="126"/>
      <c r="H12" s="127"/>
    </row>
    <row r="13" spans="1:8">
      <c r="A13" s="108"/>
      <c r="B13" s="113"/>
      <c r="C13" s="129"/>
      <c r="D13" s="130">
        <v>28319</v>
      </c>
      <c r="E13" s="131"/>
      <c r="F13" s="132">
        <v>47162</v>
      </c>
      <c r="G13" s="133"/>
      <c r="H13" s="119"/>
    </row>
    <row r="14" spans="1:8">
      <c r="A14" s="120"/>
      <c r="B14" s="121"/>
      <c r="C14" s="122"/>
      <c r="D14" s="123">
        <v>19134</v>
      </c>
      <c r="E14" s="124"/>
      <c r="F14" s="125">
        <v>25395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4.7699999999999996</v>
      </c>
      <c r="C19" s="134">
        <f>ROUND(VALUE(SUBSTITUTE(実質収支比率等に係る経年分析!G$48,"▲","-")),2)</f>
        <v>6.72</v>
      </c>
      <c r="D19" s="134">
        <f>ROUND(VALUE(SUBSTITUTE(実質収支比率等に係る経年分析!H$48,"▲","-")),2)</f>
        <v>7.3</v>
      </c>
      <c r="E19" s="134">
        <f>ROUND(VALUE(SUBSTITUTE(実質収支比率等に係る経年分析!I$48,"▲","-")),2)</f>
        <v>6.15</v>
      </c>
      <c r="F19" s="134">
        <f>ROUND(VALUE(SUBSTITUTE(実質収支比率等に係る経年分析!J$48,"▲","-")),2)</f>
        <v>7.1</v>
      </c>
    </row>
    <row r="20" spans="1:11">
      <c r="A20" s="134" t="s">
        <v>42</v>
      </c>
      <c r="B20" s="134">
        <f>ROUND(VALUE(SUBSTITUTE(実質収支比率等に係る経年分析!F$47,"▲","-")),2)</f>
        <v>12.54</v>
      </c>
      <c r="C20" s="134">
        <f>ROUND(VALUE(SUBSTITUTE(実質収支比率等に係る経年分析!G$47,"▲","-")),2)</f>
        <v>14.55</v>
      </c>
      <c r="D20" s="134">
        <f>ROUND(VALUE(SUBSTITUTE(実質収支比率等に係る経年分析!H$47,"▲","-")),2)</f>
        <v>16.11</v>
      </c>
      <c r="E20" s="134">
        <f>ROUND(VALUE(SUBSTITUTE(実質収支比率等に係る経年分析!I$47,"▲","-")),2)</f>
        <v>17.22</v>
      </c>
      <c r="F20" s="134">
        <f>ROUND(VALUE(SUBSTITUTE(実質収支比率等に係る経年分析!J$47,"▲","-")),2)</f>
        <v>15.32</v>
      </c>
    </row>
    <row r="21" spans="1:11">
      <c r="A21" s="134" t="s">
        <v>43</v>
      </c>
      <c r="B21" s="134">
        <f>IF(ISNUMBER(VALUE(SUBSTITUTE(実質収支比率等に係る経年分析!F$49,"▲","-"))),ROUND(VALUE(SUBSTITUTE(実質収支比率等に係る経年分析!F$49,"▲","-")),2),NA())</f>
        <v>1.17</v>
      </c>
      <c r="C21" s="134">
        <f>IF(ISNUMBER(VALUE(SUBSTITUTE(実質収支比率等に係る経年分析!G$49,"▲","-"))),ROUND(VALUE(SUBSTITUTE(実質収支比率等に係る経年分析!G$49,"▲","-")),2),NA())</f>
        <v>4.08</v>
      </c>
      <c r="D21" s="134">
        <f>IF(ISNUMBER(VALUE(SUBSTITUTE(実質収支比率等に係る経年分析!H$49,"▲","-"))),ROUND(VALUE(SUBSTITUTE(実質収支比率等に係る経年分析!H$49,"▲","-")),2),NA())</f>
        <v>2.2200000000000002</v>
      </c>
      <c r="E21" s="134">
        <f>IF(ISNUMBER(VALUE(SUBSTITUTE(実質収支比率等に係る経年分析!I$49,"▲","-"))),ROUND(VALUE(SUBSTITUTE(実質収支比率等に係る経年分析!I$49,"▲","-")),2),NA())</f>
        <v>0.11</v>
      </c>
      <c r="F21" s="134">
        <f>IF(ISNUMBER(VALUE(SUBSTITUTE(実質収支比率等に係る経年分析!J$49,"▲","-"))),ROUND(VALUE(SUBSTITUTE(実質収支比率等に係る経年分析!J$49,"▲","-")),2),NA())</f>
        <v>-0.52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春雨墓苑事業特別会計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2.2999999999999998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9.6999999999999993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2656</v>
      </c>
      <c r="E42" s="136"/>
      <c r="F42" s="136"/>
      <c r="G42" s="136">
        <f>'実質公債費比率（分子）の構造'!L$52</f>
        <v>2684</v>
      </c>
      <c r="H42" s="136"/>
      <c r="I42" s="136"/>
      <c r="J42" s="136">
        <f>'実質公債費比率（分子）の構造'!M$52</f>
        <v>2909</v>
      </c>
      <c r="K42" s="136"/>
      <c r="L42" s="136"/>
      <c r="M42" s="136">
        <f>'実質公債費比率（分子）の構造'!N$52</f>
        <v>3076</v>
      </c>
      <c r="N42" s="136"/>
      <c r="O42" s="136"/>
      <c r="P42" s="136">
        <f>'実質公債費比率（分子）の構造'!O$52</f>
        <v>3097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706</v>
      </c>
      <c r="C45" s="136"/>
      <c r="D45" s="136"/>
      <c r="E45" s="136">
        <f>'実質公債費比率（分子）の構造'!L$49</f>
        <v>641</v>
      </c>
      <c r="F45" s="136"/>
      <c r="G45" s="136"/>
      <c r="H45" s="136">
        <f>'実質公債費比率（分子）の構造'!M$49</f>
        <v>485</v>
      </c>
      <c r="I45" s="136"/>
      <c r="J45" s="136"/>
      <c r="K45" s="136">
        <f>'実質公債費比率（分子）の構造'!N$49</f>
        <v>616</v>
      </c>
      <c r="L45" s="136"/>
      <c r="M45" s="136"/>
      <c r="N45" s="136">
        <f>'実質公債費比率（分子）の構造'!O$49</f>
        <v>425</v>
      </c>
      <c r="O45" s="136"/>
      <c r="P45" s="136"/>
    </row>
    <row r="46" spans="1:16">
      <c r="A46" s="136" t="s">
        <v>54</v>
      </c>
      <c r="B46" s="136">
        <f>'実質公債費比率（分子）の構造'!K$48</f>
        <v>430</v>
      </c>
      <c r="C46" s="136"/>
      <c r="D46" s="136"/>
      <c r="E46" s="136">
        <f>'実質公債費比率（分子）の構造'!L$48</f>
        <v>437</v>
      </c>
      <c r="F46" s="136"/>
      <c r="G46" s="136"/>
      <c r="H46" s="136">
        <f>'実質公債費比率（分子）の構造'!M$48</f>
        <v>430</v>
      </c>
      <c r="I46" s="136"/>
      <c r="J46" s="136"/>
      <c r="K46" s="136">
        <f>'実質公債費比率（分子）の構造'!N$48</f>
        <v>438</v>
      </c>
      <c r="L46" s="136"/>
      <c r="M46" s="136"/>
      <c r="N46" s="136">
        <f>'実質公債費比率（分子）の構造'!O$48</f>
        <v>445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2431</v>
      </c>
      <c r="C49" s="136"/>
      <c r="D49" s="136"/>
      <c r="E49" s="136">
        <f>'実質公債費比率（分子）の構造'!L$45</f>
        <v>2405</v>
      </c>
      <c r="F49" s="136"/>
      <c r="G49" s="136"/>
      <c r="H49" s="136">
        <f>'実質公債費比率（分子）の構造'!M$45</f>
        <v>2462</v>
      </c>
      <c r="I49" s="136"/>
      <c r="J49" s="136"/>
      <c r="K49" s="136">
        <f>'実質公債費比率（分子）の構造'!N$45</f>
        <v>2380</v>
      </c>
      <c r="L49" s="136"/>
      <c r="M49" s="136"/>
      <c r="N49" s="136">
        <f>'実質公債費比率（分子）の構造'!O$45</f>
        <v>2172</v>
      </c>
      <c r="O49" s="136"/>
      <c r="P49" s="136"/>
    </row>
    <row r="50" spans="1:16">
      <c r="A50" s="136" t="s">
        <v>58</v>
      </c>
      <c r="B50" s="136" t="e">
        <f>NA()</f>
        <v>#N/A</v>
      </c>
      <c r="C50" s="136">
        <f>IF(ISNUMBER('実質公債費比率（分子）の構造'!K$53),'実質公債費比率（分子）の構造'!K$53,NA())</f>
        <v>911</v>
      </c>
      <c r="D50" s="136" t="e">
        <f>NA()</f>
        <v>#N/A</v>
      </c>
      <c r="E50" s="136" t="e">
        <f>NA()</f>
        <v>#N/A</v>
      </c>
      <c r="F50" s="136">
        <f>IF(ISNUMBER('実質公債費比率（分子）の構造'!L$53),'実質公債費比率（分子）の構造'!L$53,NA())</f>
        <v>799</v>
      </c>
      <c r="G50" s="136" t="e">
        <f>NA()</f>
        <v>#N/A</v>
      </c>
      <c r="H50" s="136" t="e">
        <f>NA()</f>
        <v>#N/A</v>
      </c>
      <c r="I50" s="136">
        <f>IF(ISNUMBER('実質公債費比率（分子）の構造'!M$53),'実質公債費比率（分子）の構造'!M$53,NA())</f>
        <v>468</v>
      </c>
      <c r="J50" s="136" t="e">
        <f>NA()</f>
        <v>#N/A</v>
      </c>
      <c r="K50" s="136" t="e">
        <f>NA()</f>
        <v>#N/A</v>
      </c>
      <c r="L50" s="136">
        <f>IF(ISNUMBER('実質公債費比率（分子）の構造'!N$53),'実質公債費比率（分子）の構造'!N$53,NA())</f>
        <v>358</v>
      </c>
      <c r="M50" s="136" t="e">
        <f>NA()</f>
        <v>#N/A</v>
      </c>
      <c r="N50" s="136" t="e">
        <f>NA()</f>
        <v>#N/A</v>
      </c>
      <c r="O50" s="136">
        <f>IF(ISNUMBER('実質公債費比率（分子）の構造'!O$53),'実質公債費比率（分子）の構造'!O$53,NA())</f>
        <v>-55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25210</v>
      </c>
      <c r="E56" s="135"/>
      <c r="F56" s="135"/>
      <c r="G56" s="135">
        <f>'将来負担比率（分子）の構造'!J$51</f>
        <v>26496</v>
      </c>
      <c r="H56" s="135"/>
      <c r="I56" s="135"/>
      <c r="J56" s="135">
        <f>'将来負担比率（分子）の構造'!K$51</f>
        <v>28988</v>
      </c>
      <c r="K56" s="135"/>
      <c r="L56" s="135"/>
      <c r="M56" s="135">
        <f>'将来負担比率（分子）の構造'!L$51</f>
        <v>29561</v>
      </c>
      <c r="N56" s="135"/>
      <c r="O56" s="135"/>
      <c r="P56" s="135">
        <f>'将来負担比率（分子）の構造'!M$51</f>
        <v>29511</v>
      </c>
    </row>
    <row r="57" spans="1:16">
      <c r="A57" s="135" t="s">
        <v>34</v>
      </c>
      <c r="B57" s="135"/>
      <c r="C57" s="135"/>
      <c r="D57" s="135">
        <f>'将来負担比率（分子）の構造'!I$50</f>
        <v>6937</v>
      </c>
      <c r="E57" s="135"/>
      <c r="F57" s="135"/>
      <c r="G57" s="135">
        <f>'将来負担比率（分子）の構造'!J$50</f>
        <v>6664</v>
      </c>
      <c r="H57" s="135"/>
      <c r="I57" s="135"/>
      <c r="J57" s="135">
        <f>'将来負担比率（分子）の構造'!K$50</f>
        <v>7076</v>
      </c>
      <c r="K57" s="135"/>
      <c r="L57" s="135"/>
      <c r="M57" s="135">
        <f>'将来負担比率（分子）の構造'!L$50</f>
        <v>7243</v>
      </c>
      <c r="N57" s="135"/>
      <c r="O57" s="135"/>
      <c r="P57" s="135">
        <f>'将来負担比率（分子）の構造'!M$50</f>
        <v>7549</v>
      </c>
    </row>
    <row r="58" spans="1:16">
      <c r="A58" s="135" t="s">
        <v>33</v>
      </c>
      <c r="B58" s="135"/>
      <c r="C58" s="135"/>
      <c r="D58" s="135">
        <f>'将来負担比率（分子）の構造'!I$49</f>
        <v>4588</v>
      </c>
      <c r="E58" s="135"/>
      <c r="F58" s="135"/>
      <c r="G58" s="135">
        <f>'将来負担比率（分子）の構造'!J$49</f>
        <v>5025</v>
      </c>
      <c r="H58" s="135"/>
      <c r="I58" s="135"/>
      <c r="J58" s="135">
        <f>'将来負担比率（分子）の構造'!K$49</f>
        <v>5326</v>
      </c>
      <c r="K58" s="135"/>
      <c r="L58" s="135"/>
      <c r="M58" s="135">
        <f>'将来負担比率（分子）の構造'!L$49</f>
        <v>5537</v>
      </c>
      <c r="N58" s="135"/>
      <c r="O58" s="135"/>
      <c r="P58" s="135">
        <f>'将来負担比率（分子）の構造'!M$49</f>
        <v>6885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655</v>
      </c>
      <c r="C61" s="135"/>
      <c r="D61" s="135"/>
      <c r="E61" s="135">
        <f>'将来負担比率（分子）の構造'!J$46</f>
        <v>796</v>
      </c>
      <c r="F61" s="135"/>
      <c r="G61" s="135"/>
      <c r="H61" s="135">
        <f>'将来負担比率（分子）の構造'!K$46</f>
        <v>645</v>
      </c>
      <c r="I61" s="135"/>
      <c r="J61" s="135"/>
      <c r="K61" s="135">
        <f>'将来負担比率（分子）の構造'!L$46</f>
        <v>339</v>
      </c>
      <c r="L61" s="135"/>
      <c r="M61" s="135"/>
      <c r="N61" s="135">
        <f>'将来負担比率（分子）の構造'!M$46</f>
        <v>305</v>
      </c>
      <c r="O61" s="135"/>
      <c r="P61" s="135"/>
    </row>
    <row r="62" spans="1:16">
      <c r="A62" s="135" t="s">
        <v>28</v>
      </c>
      <c r="B62" s="135">
        <f>'将来負担比率（分子）の構造'!I$45</f>
        <v>6906</v>
      </c>
      <c r="C62" s="135"/>
      <c r="D62" s="135"/>
      <c r="E62" s="135">
        <f>'将来負担比率（分子）の構造'!J$45</f>
        <v>6481</v>
      </c>
      <c r="F62" s="135"/>
      <c r="G62" s="135"/>
      <c r="H62" s="135">
        <f>'将来負担比率（分子）の構造'!K$45</f>
        <v>5756</v>
      </c>
      <c r="I62" s="135"/>
      <c r="J62" s="135"/>
      <c r="K62" s="135">
        <f>'将来負担比率（分子）の構造'!L$45</f>
        <v>5051</v>
      </c>
      <c r="L62" s="135"/>
      <c r="M62" s="135"/>
      <c r="N62" s="135">
        <f>'将来負担比率（分子）の構造'!M$45</f>
        <v>4688</v>
      </c>
      <c r="O62" s="135"/>
      <c r="P62" s="135"/>
    </row>
    <row r="63" spans="1:16">
      <c r="A63" s="135" t="s">
        <v>27</v>
      </c>
      <c r="B63" s="135">
        <f>'将来負担比率（分子）の構造'!I$44</f>
        <v>3814</v>
      </c>
      <c r="C63" s="135"/>
      <c r="D63" s="135"/>
      <c r="E63" s="135">
        <f>'将来負担比率（分子）の構造'!J$44</f>
        <v>3914</v>
      </c>
      <c r="F63" s="135"/>
      <c r="G63" s="135"/>
      <c r="H63" s="135">
        <f>'将来負担比率（分子）の構造'!K$44</f>
        <v>7439</v>
      </c>
      <c r="I63" s="135"/>
      <c r="J63" s="135"/>
      <c r="K63" s="135">
        <f>'将来負担比率（分子）の構造'!L$44</f>
        <v>6222</v>
      </c>
      <c r="L63" s="135"/>
      <c r="M63" s="135"/>
      <c r="N63" s="135">
        <f>'将来負担比率（分子）の構造'!M$44</f>
        <v>4117</v>
      </c>
      <c r="O63" s="135"/>
      <c r="P63" s="135"/>
    </row>
    <row r="64" spans="1:16">
      <c r="A64" s="135" t="s">
        <v>26</v>
      </c>
      <c r="B64" s="135">
        <f>'将来負担比率（分子）の構造'!I$43</f>
        <v>5924</v>
      </c>
      <c r="C64" s="135"/>
      <c r="D64" s="135"/>
      <c r="E64" s="135">
        <f>'将来負担比率（分子）の構造'!J$43</f>
        <v>5982</v>
      </c>
      <c r="F64" s="135"/>
      <c r="G64" s="135"/>
      <c r="H64" s="135">
        <f>'将来負担比率（分子）の構造'!K$43</f>
        <v>6042</v>
      </c>
      <c r="I64" s="135"/>
      <c r="J64" s="135"/>
      <c r="K64" s="135">
        <f>'将来負担比率（分子）の構造'!L$43</f>
        <v>6312</v>
      </c>
      <c r="L64" s="135"/>
      <c r="M64" s="135"/>
      <c r="N64" s="135">
        <f>'将来負担比率（分子）の構造'!M$43</f>
        <v>6384</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23882</v>
      </c>
      <c r="C66" s="135"/>
      <c r="D66" s="135"/>
      <c r="E66" s="135">
        <f>'将来負担比率（分子）の構造'!J$41</f>
        <v>23641</v>
      </c>
      <c r="F66" s="135"/>
      <c r="G66" s="135"/>
      <c r="H66" s="135">
        <f>'将来負担比率（分子）の構造'!K$41</f>
        <v>23635</v>
      </c>
      <c r="I66" s="135"/>
      <c r="J66" s="135"/>
      <c r="K66" s="135">
        <f>'将来負担比率（分子）の構造'!L$41</f>
        <v>24605</v>
      </c>
      <c r="L66" s="135"/>
      <c r="M66" s="135"/>
      <c r="N66" s="135">
        <f>'将来負担比率（分子）の構造'!M$41</f>
        <v>24032</v>
      </c>
      <c r="O66" s="135"/>
      <c r="P66" s="135"/>
    </row>
    <row r="67" spans="1:16">
      <c r="A67" s="135" t="s">
        <v>62</v>
      </c>
      <c r="B67" s="135" t="e">
        <f>NA()</f>
        <v>#N/A</v>
      </c>
      <c r="C67" s="135">
        <f>IF(ISNUMBER('将来負担比率（分子）の構造'!I$52), IF('将来負担比率（分子）の構造'!I$52 &lt; 0, 0, '将来負担比率（分子）の構造'!I$52), NA())</f>
        <v>4447</v>
      </c>
      <c r="D67" s="135" t="e">
        <f>NA()</f>
        <v>#N/A</v>
      </c>
      <c r="E67" s="135" t="e">
        <f>NA()</f>
        <v>#N/A</v>
      </c>
      <c r="F67" s="135">
        <f>IF(ISNUMBER('将来負担比率（分子）の構造'!J$52), IF('将来負担比率（分子）の構造'!J$52 &lt; 0, 0, '将来負担比率（分子）の構造'!J$52), NA())</f>
        <v>2629</v>
      </c>
      <c r="G67" s="135" t="e">
        <f>NA()</f>
        <v>#N/A</v>
      </c>
      <c r="H67" s="135" t="e">
        <f>NA()</f>
        <v>#N/A</v>
      </c>
      <c r="I67" s="135">
        <f>IF(ISNUMBER('将来負担比率（分子）の構造'!K$52), IF('将来負担比率（分子）の構造'!K$52 &lt; 0, 0, '将来負担比率（分子）の構造'!K$52), NA())</f>
        <v>2127</v>
      </c>
      <c r="J67" s="135" t="e">
        <f>NA()</f>
        <v>#N/A</v>
      </c>
      <c r="K67" s="135" t="e">
        <f>NA()</f>
        <v>#N/A</v>
      </c>
      <c r="L67" s="135">
        <f>IF(ISNUMBER('将来負担比率（分子）の構造'!L$52), IF('将来負担比率（分子）の構造'!L$52 &lt; 0, 0, '将来負担比率（分子）の構造'!L$52), NA())</f>
        <v>188</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18065054</v>
      </c>
      <c r="S5" s="669"/>
      <c r="T5" s="669"/>
      <c r="U5" s="669"/>
      <c r="V5" s="669"/>
      <c r="W5" s="669"/>
      <c r="X5" s="669"/>
      <c r="Y5" s="716"/>
      <c r="Z5" s="729">
        <v>46.8</v>
      </c>
      <c r="AA5" s="729"/>
      <c r="AB5" s="729"/>
      <c r="AC5" s="729"/>
      <c r="AD5" s="730">
        <v>16587994</v>
      </c>
      <c r="AE5" s="730"/>
      <c r="AF5" s="730"/>
      <c r="AG5" s="730"/>
      <c r="AH5" s="730"/>
      <c r="AI5" s="730"/>
      <c r="AJ5" s="730"/>
      <c r="AK5" s="730"/>
      <c r="AL5" s="717">
        <v>73</v>
      </c>
      <c r="AM5" s="686"/>
      <c r="AN5" s="686"/>
      <c r="AO5" s="718"/>
      <c r="AP5" s="705" t="s">
        <v>205</v>
      </c>
      <c r="AQ5" s="706"/>
      <c r="AR5" s="706"/>
      <c r="AS5" s="706"/>
      <c r="AT5" s="706"/>
      <c r="AU5" s="706"/>
      <c r="AV5" s="706"/>
      <c r="AW5" s="706"/>
      <c r="AX5" s="706"/>
      <c r="AY5" s="706"/>
      <c r="AZ5" s="706"/>
      <c r="BA5" s="706"/>
      <c r="BB5" s="706"/>
      <c r="BC5" s="706"/>
      <c r="BD5" s="706"/>
      <c r="BE5" s="706"/>
      <c r="BF5" s="707"/>
      <c r="BG5" s="618">
        <v>16743544</v>
      </c>
      <c r="BH5" s="619"/>
      <c r="BI5" s="619"/>
      <c r="BJ5" s="619"/>
      <c r="BK5" s="619"/>
      <c r="BL5" s="619"/>
      <c r="BM5" s="619"/>
      <c r="BN5" s="620"/>
      <c r="BO5" s="671">
        <v>92.7</v>
      </c>
      <c r="BP5" s="671"/>
      <c r="BQ5" s="671"/>
      <c r="BR5" s="671"/>
      <c r="BS5" s="672">
        <v>155550</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300451</v>
      </c>
      <c r="S6" s="619"/>
      <c r="T6" s="619"/>
      <c r="U6" s="619"/>
      <c r="V6" s="619"/>
      <c r="W6" s="619"/>
      <c r="X6" s="619"/>
      <c r="Y6" s="620"/>
      <c r="Z6" s="671">
        <v>0.8</v>
      </c>
      <c r="AA6" s="671"/>
      <c r="AB6" s="671"/>
      <c r="AC6" s="671"/>
      <c r="AD6" s="672">
        <v>300451</v>
      </c>
      <c r="AE6" s="672"/>
      <c r="AF6" s="672"/>
      <c r="AG6" s="672"/>
      <c r="AH6" s="672"/>
      <c r="AI6" s="672"/>
      <c r="AJ6" s="672"/>
      <c r="AK6" s="672"/>
      <c r="AL6" s="641">
        <v>1.3</v>
      </c>
      <c r="AM6" s="673"/>
      <c r="AN6" s="673"/>
      <c r="AO6" s="674"/>
      <c r="AP6" s="615" t="s">
        <v>210</v>
      </c>
      <c r="AQ6" s="616"/>
      <c r="AR6" s="616"/>
      <c r="AS6" s="616"/>
      <c r="AT6" s="616"/>
      <c r="AU6" s="616"/>
      <c r="AV6" s="616"/>
      <c r="AW6" s="616"/>
      <c r="AX6" s="616"/>
      <c r="AY6" s="616"/>
      <c r="AZ6" s="616"/>
      <c r="BA6" s="616"/>
      <c r="BB6" s="616"/>
      <c r="BC6" s="616"/>
      <c r="BD6" s="616"/>
      <c r="BE6" s="616"/>
      <c r="BF6" s="617"/>
      <c r="BG6" s="618">
        <v>16743544</v>
      </c>
      <c r="BH6" s="619"/>
      <c r="BI6" s="619"/>
      <c r="BJ6" s="619"/>
      <c r="BK6" s="619"/>
      <c r="BL6" s="619"/>
      <c r="BM6" s="619"/>
      <c r="BN6" s="620"/>
      <c r="BO6" s="671">
        <v>92.7</v>
      </c>
      <c r="BP6" s="671"/>
      <c r="BQ6" s="671"/>
      <c r="BR6" s="671"/>
      <c r="BS6" s="672">
        <v>155550</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344147</v>
      </c>
      <c r="CS6" s="619"/>
      <c r="CT6" s="619"/>
      <c r="CU6" s="619"/>
      <c r="CV6" s="619"/>
      <c r="CW6" s="619"/>
      <c r="CX6" s="619"/>
      <c r="CY6" s="620"/>
      <c r="CZ6" s="671">
        <v>0.9</v>
      </c>
      <c r="DA6" s="671"/>
      <c r="DB6" s="671"/>
      <c r="DC6" s="671"/>
      <c r="DD6" s="624" t="s">
        <v>212</v>
      </c>
      <c r="DE6" s="619"/>
      <c r="DF6" s="619"/>
      <c r="DG6" s="619"/>
      <c r="DH6" s="619"/>
      <c r="DI6" s="619"/>
      <c r="DJ6" s="619"/>
      <c r="DK6" s="619"/>
      <c r="DL6" s="619"/>
      <c r="DM6" s="619"/>
      <c r="DN6" s="619"/>
      <c r="DO6" s="619"/>
      <c r="DP6" s="620"/>
      <c r="DQ6" s="624">
        <v>344147</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42126</v>
      </c>
      <c r="S7" s="619"/>
      <c r="T7" s="619"/>
      <c r="U7" s="619"/>
      <c r="V7" s="619"/>
      <c r="W7" s="619"/>
      <c r="X7" s="619"/>
      <c r="Y7" s="620"/>
      <c r="Z7" s="671">
        <v>0.1</v>
      </c>
      <c r="AA7" s="671"/>
      <c r="AB7" s="671"/>
      <c r="AC7" s="671"/>
      <c r="AD7" s="672">
        <v>42126</v>
      </c>
      <c r="AE7" s="672"/>
      <c r="AF7" s="672"/>
      <c r="AG7" s="672"/>
      <c r="AH7" s="672"/>
      <c r="AI7" s="672"/>
      <c r="AJ7" s="672"/>
      <c r="AK7" s="672"/>
      <c r="AL7" s="641">
        <v>0.2</v>
      </c>
      <c r="AM7" s="673"/>
      <c r="AN7" s="673"/>
      <c r="AO7" s="674"/>
      <c r="AP7" s="615" t="s">
        <v>214</v>
      </c>
      <c r="AQ7" s="616"/>
      <c r="AR7" s="616"/>
      <c r="AS7" s="616"/>
      <c r="AT7" s="616"/>
      <c r="AU7" s="616"/>
      <c r="AV7" s="616"/>
      <c r="AW7" s="616"/>
      <c r="AX7" s="616"/>
      <c r="AY7" s="616"/>
      <c r="AZ7" s="616"/>
      <c r="BA7" s="616"/>
      <c r="BB7" s="616"/>
      <c r="BC7" s="616"/>
      <c r="BD7" s="616"/>
      <c r="BE7" s="616"/>
      <c r="BF7" s="617"/>
      <c r="BG7" s="618">
        <v>8805123</v>
      </c>
      <c r="BH7" s="619"/>
      <c r="BI7" s="619"/>
      <c r="BJ7" s="619"/>
      <c r="BK7" s="619"/>
      <c r="BL7" s="619"/>
      <c r="BM7" s="619"/>
      <c r="BN7" s="620"/>
      <c r="BO7" s="671">
        <v>48.7</v>
      </c>
      <c r="BP7" s="671"/>
      <c r="BQ7" s="671"/>
      <c r="BR7" s="671"/>
      <c r="BS7" s="672">
        <v>154869</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7544124</v>
      </c>
      <c r="CS7" s="619"/>
      <c r="CT7" s="619"/>
      <c r="CU7" s="619"/>
      <c r="CV7" s="619"/>
      <c r="CW7" s="619"/>
      <c r="CX7" s="619"/>
      <c r="CY7" s="620"/>
      <c r="CZ7" s="671">
        <v>20.7</v>
      </c>
      <c r="DA7" s="671"/>
      <c r="DB7" s="671"/>
      <c r="DC7" s="671"/>
      <c r="DD7" s="624">
        <v>942321</v>
      </c>
      <c r="DE7" s="619"/>
      <c r="DF7" s="619"/>
      <c r="DG7" s="619"/>
      <c r="DH7" s="619"/>
      <c r="DI7" s="619"/>
      <c r="DJ7" s="619"/>
      <c r="DK7" s="619"/>
      <c r="DL7" s="619"/>
      <c r="DM7" s="619"/>
      <c r="DN7" s="619"/>
      <c r="DO7" s="619"/>
      <c r="DP7" s="620"/>
      <c r="DQ7" s="624">
        <v>5902258</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132571</v>
      </c>
      <c r="S8" s="619"/>
      <c r="T8" s="619"/>
      <c r="U8" s="619"/>
      <c r="V8" s="619"/>
      <c r="W8" s="619"/>
      <c r="X8" s="619"/>
      <c r="Y8" s="620"/>
      <c r="Z8" s="671">
        <v>0.3</v>
      </c>
      <c r="AA8" s="671"/>
      <c r="AB8" s="671"/>
      <c r="AC8" s="671"/>
      <c r="AD8" s="672">
        <v>132571</v>
      </c>
      <c r="AE8" s="672"/>
      <c r="AF8" s="672"/>
      <c r="AG8" s="672"/>
      <c r="AH8" s="672"/>
      <c r="AI8" s="672"/>
      <c r="AJ8" s="672"/>
      <c r="AK8" s="672"/>
      <c r="AL8" s="641">
        <v>0.6</v>
      </c>
      <c r="AM8" s="673"/>
      <c r="AN8" s="673"/>
      <c r="AO8" s="674"/>
      <c r="AP8" s="615" t="s">
        <v>217</v>
      </c>
      <c r="AQ8" s="616"/>
      <c r="AR8" s="616"/>
      <c r="AS8" s="616"/>
      <c r="AT8" s="616"/>
      <c r="AU8" s="616"/>
      <c r="AV8" s="616"/>
      <c r="AW8" s="616"/>
      <c r="AX8" s="616"/>
      <c r="AY8" s="616"/>
      <c r="AZ8" s="616"/>
      <c r="BA8" s="616"/>
      <c r="BB8" s="616"/>
      <c r="BC8" s="616"/>
      <c r="BD8" s="616"/>
      <c r="BE8" s="616"/>
      <c r="BF8" s="617"/>
      <c r="BG8" s="618">
        <v>222695</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15255852</v>
      </c>
      <c r="CS8" s="619"/>
      <c r="CT8" s="619"/>
      <c r="CU8" s="619"/>
      <c r="CV8" s="619"/>
      <c r="CW8" s="619"/>
      <c r="CX8" s="619"/>
      <c r="CY8" s="620"/>
      <c r="CZ8" s="671">
        <v>41.9</v>
      </c>
      <c r="DA8" s="671"/>
      <c r="DB8" s="671"/>
      <c r="DC8" s="671"/>
      <c r="DD8" s="624">
        <v>468416</v>
      </c>
      <c r="DE8" s="619"/>
      <c r="DF8" s="619"/>
      <c r="DG8" s="619"/>
      <c r="DH8" s="619"/>
      <c r="DI8" s="619"/>
      <c r="DJ8" s="619"/>
      <c r="DK8" s="619"/>
      <c r="DL8" s="619"/>
      <c r="DM8" s="619"/>
      <c r="DN8" s="619"/>
      <c r="DO8" s="619"/>
      <c r="DP8" s="620"/>
      <c r="DQ8" s="624">
        <v>8553804</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137017</v>
      </c>
      <c r="S9" s="619"/>
      <c r="T9" s="619"/>
      <c r="U9" s="619"/>
      <c r="V9" s="619"/>
      <c r="W9" s="619"/>
      <c r="X9" s="619"/>
      <c r="Y9" s="620"/>
      <c r="Z9" s="671">
        <v>0.4</v>
      </c>
      <c r="AA9" s="671"/>
      <c r="AB9" s="671"/>
      <c r="AC9" s="671"/>
      <c r="AD9" s="672">
        <v>137017</v>
      </c>
      <c r="AE9" s="672"/>
      <c r="AF9" s="672"/>
      <c r="AG9" s="672"/>
      <c r="AH9" s="672"/>
      <c r="AI9" s="672"/>
      <c r="AJ9" s="672"/>
      <c r="AK9" s="672"/>
      <c r="AL9" s="641">
        <v>0.6</v>
      </c>
      <c r="AM9" s="673"/>
      <c r="AN9" s="673"/>
      <c r="AO9" s="674"/>
      <c r="AP9" s="615" t="s">
        <v>220</v>
      </c>
      <c r="AQ9" s="616"/>
      <c r="AR9" s="616"/>
      <c r="AS9" s="616"/>
      <c r="AT9" s="616"/>
      <c r="AU9" s="616"/>
      <c r="AV9" s="616"/>
      <c r="AW9" s="616"/>
      <c r="AX9" s="616"/>
      <c r="AY9" s="616"/>
      <c r="AZ9" s="616"/>
      <c r="BA9" s="616"/>
      <c r="BB9" s="616"/>
      <c r="BC9" s="616"/>
      <c r="BD9" s="616"/>
      <c r="BE9" s="616"/>
      <c r="BF9" s="617"/>
      <c r="BG9" s="618">
        <v>7130618</v>
      </c>
      <c r="BH9" s="619"/>
      <c r="BI9" s="619"/>
      <c r="BJ9" s="619"/>
      <c r="BK9" s="619"/>
      <c r="BL9" s="619"/>
      <c r="BM9" s="619"/>
      <c r="BN9" s="620"/>
      <c r="BO9" s="671">
        <v>39.5</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3525161</v>
      </c>
      <c r="CS9" s="619"/>
      <c r="CT9" s="619"/>
      <c r="CU9" s="619"/>
      <c r="CV9" s="619"/>
      <c r="CW9" s="619"/>
      <c r="CX9" s="619"/>
      <c r="CY9" s="620"/>
      <c r="CZ9" s="671">
        <v>9.6999999999999993</v>
      </c>
      <c r="DA9" s="671"/>
      <c r="DB9" s="671"/>
      <c r="DC9" s="671"/>
      <c r="DD9" s="624">
        <v>164210</v>
      </c>
      <c r="DE9" s="619"/>
      <c r="DF9" s="619"/>
      <c r="DG9" s="619"/>
      <c r="DH9" s="619"/>
      <c r="DI9" s="619"/>
      <c r="DJ9" s="619"/>
      <c r="DK9" s="619"/>
      <c r="DL9" s="619"/>
      <c r="DM9" s="619"/>
      <c r="DN9" s="619"/>
      <c r="DO9" s="619"/>
      <c r="DP9" s="620"/>
      <c r="DQ9" s="624">
        <v>2933994</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2508021</v>
      </c>
      <c r="S10" s="619"/>
      <c r="T10" s="619"/>
      <c r="U10" s="619"/>
      <c r="V10" s="619"/>
      <c r="W10" s="619"/>
      <c r="X10" s="619"/>
      <c r="Y10" s="620"/>
      <c r="Z10" s="671">
        <v>6.5</v>
      </c>
      <c r="AA10" s="671"/>
      <c r="AB10" s="671"/>
      <c r="AC10" s="671"/>
      <c r="AD10" s="672">
        <v>2508021</v>
      </c>
      <c r="AE10" s="672"/>
      <c r="AF10" s="672"/>
      <c r="AG10" s="672"/>
      <c r="AH10" s="672"/>
      <c r="AI10" s="672"/>
      <c r="AJ10" s="672"/>
      <c r="AK10" s="672"/>
      <c r="AL10" s="641">
        <v>11</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294214</v>
      </c>
      <c r="BH10" s="619"/>
      <c r="BI10" s="619"/>
      <c r="BJ10" s="619"/>
      <c r="BK10" s="619"/>
      <c r="BL10" s="619"/>
      <c r="BM10" s="619"/>
      <c r="BN10" s="620"/>
      <c r="BO10" s="671">
        <v>1.6</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43105</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31904</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42320</v>
      </c>
      <c r="S11" s="619"/>
      <c r="T11" s="619"/>
      <c r="U11" s="619"/>
      <c r="V11" s="619"/>
      <c r="W11" s="619"/>
      <c r="X11" s="619"/>
      <c r="Y11" s="620"/>
      <c r="Z11" s="671">
        <v>0.1</v>
      </c>
      <c r="AA11" s="671"/>
      <c r="AB11" s="671"/>
      <c r="AC11" s="671"/>
      <c r="AD11" s="672">
        <v>42320</v>
      </c>
      <c r="AE11" s="672"/>
      <c r="AF11" s="672"/>
      <c r="AG11" s="672"/>
      <c r="AH11" s="672"/>
      <c r="AI11" s="672"/>
      <c r="AJ11" s="672"/>
      <c r="AK11" s="672"/>
      <c r="AL11" s="641">
        <v>0.2</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1157596</v>
      </c>
      <c r="BH11" s="619"/>
      <c r="BI11" s="619"/>
      <c r="BJ11" s="619"/>
      <c r="BK11" s="619"/>
      <c r="BL11" s="619"/>
      <c r="BM11" s="619"/>
      <c r="BN11" s="620"/>
      <c r="BO11" s="671">
        <v>6.4</v>
      </c>
      <c r="BP11" s="671"/>
      <c r="BQ11" s="671"/>
      <c r="BR11" s="671"/>
      <c r="BS11" s="624">
        <v>154869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192875</v>
      </c>
      <c r="CS11" s="619"/>
      <c r="CT11" s="619"/>
      <c r="CU11" s="619"/>
      <c r="CV11" s="619"/>
      <c r="CW11" s="619"/>
      <c r="CX11" s="619"/>
      <c r="CY11" s="620"/>
      <c r="CZ11" s="671">
        <v>0.5</v>
      </c>
      <c r="DA11" s="671"/>
      <c r="DB11" s="671"/>
      <c r="DC11" s="671"/>
      <c r="DD11" s="624">
        <v>121604</v>
      </c>
      <c r="DE11" s="619"/>
      <c r="DF11" s="619"/>
      <c r="DG11" s="619"/>
      <c r="DH11" s="619"/>
      <c r="DI11" s="619"/>
      <c r="DJ11" s="619"/>
      <c r="DK11" s="619"/>
      <c r="DL11" s="619"/>
      <c r="DM11" s="619"/>
      <c r="DN11" s="619"/>
      <c r="DO11" s="619"/>
      <c r="DP11" s="620"/>
      <c r="DQ11" s="624">
        <v>126279</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6905034</v>
      </c>
      <c r="BH12" s="619"/>
      <c r="BI12" s="619"/>
      <c r="BJ12" s="619"/>
      <c r="BK12" s="619"/>
      <c r="BL12" s="619"/>
      <c r="BM12" s="619"/>
      <c r="BN12" s="620"/>
      <c r="BO12" s="671">
        <v>38.200000000000003</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808862</v>
      </c>
      <c r="CS12" s="619"/>
      <c r="CT12" s="619"/>
      <c r="CU12" s="619"/>
      <c r="CV12" s="619"/>
      <c r="CW12" s="619"/>
      <c r="CX12" s="619"/>
      <c r="CY12" s="620"/>
      <c r="CZ12" s="671">
        <v>2.2000000000000002</v>
      </c>
      <c r="DA12" s="671"/>
      <c r="DB12" s="671"/>
      <c r="DC12" s="671"/>
      <c r="DD12" s="624">
        <v>22342</v>
      </c>
      <c r="DE12" s="619"/>
      <c r="DF12" s="619"/>
      <c r="DG12" s="619"/>
      <c r="DH12" s="619"/>
      <c r="DI12" s="619"/>
      <c r="DJ12" s="619"/>
      <c r="DK12" s="619"/>
      <c r="DL12" s="619"/>
      <c r="DM12" s="619"/>
      <c r="DN12" s="619"/>
      <c r="DO12" s="619"/>
      <c r="DP12" s="620"/>
      <c r="DQ12" s="624">
        <v>694440</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122030</v>
      </c>
      <c r="S13" s="619"/>
      <c r="T13" s="619"/>
      <c r="U13" s="619"/>
      <c r="V13" s="619"/>
      <c r="W13" s="619"/>
      <c r="X13" s="619"/>
      <c r="Y13" s="620"/>
      <c r="Z13" s="671">
        <v>0.3</v>
      </c>
      <c r="AA13" s="671"/>
      <c r="AB13" s="671"/>
      <c r="AC13" s="671"/>
      <c r="AD13" s="672">
        <v>122030</v>
      </c>
      <c r="AE13" s="672"/>
      <c r="AF13" s="672"/>
      <c r="AG13" s="672"/>
      <c r="AH13" s="672"/>
      <c r="AI13" s="672"/>
      <c r="AJ13" s="672"/>
      <c r="AK13" s="672"/>
      <c r="AL13" s="641">
        <v>0.5</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6810855</v>
      </c>
      <c r="BH13" s="619"/>
      <c r="BI13" s="619"/>
      <c r="BJ13" s="619"/>
      <c r="BK13" s="619"/>
      <c r="BL13" s="619"/>
      <c r="BM13" s="619"/>
      <c r="BN13" s="620"/>
      <c r="BO13" s="671">
        <v>37.700000000000003</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2618359</v>
      </c>
      <c r="CS13" s="619"/>
      <c r="CT13" s="619"/>
      <c r="CU13" s="619"/>
      <c r="CV13" s="619"/>
      <c r="CW13" s="619"/>
      <c r="CX13" s="619"/>
      <c r="CY13" s="620"/>
      <c r="CZ13" s="671">
        <v>7.2</v>
      </c>
      <c r="DA13" s="671"/>
      <c r="DB13" s="671"/>
      <c r="DC13" s="671"/>
      <c r="DD13" s="624">
        <v>1053603</v>
      </c>
      <c r="DE13" s="619"/>
      <c r="DF13" s="619"/>
      <c r="DG13" s="619"/>
      <c r="DH13" s="619"/>
      <c r="DI13" s="619"/>
      <c r="DJ13" s="619"/>
      <c r="DK13" s="619"/>
      <c r="DL13" s="619"/>
      <c r="DM13" s="619"/>
      <c r="DN13" s="619"/>
      <c r="DO13" s="619"/>
      <c r="DP13" s="620"/>
      <c r="DQ13" s="624">
        <v>2249607</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201046</v>
      </c>
      <c r="BH14" s="619"/>
      <c r="BI14" s="619"/>
      <c r="BJ14" s="619"/>
      <c r="BK14" s="619"/>
      <c r="BL14" s="619"/>
      <c r="BM14" s="619"/>
      <c r="BN14" s="620"/>
      <c r="BO14" s="671">
        <v>1.1000000000000001</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1336575</v>
      </c>
      <c r="CS14" s="619"/>
      <c r="CT14" s="619"/>
      <c r="CU14" s="619"/>
      <c r="CV14" s="619"/>
      <c r="CW14" s="619"/>
      <c r="CX14" s="619"/>
      <c r="CY14" s="620"/>
      <c r="CZ14" s="671">
        <v>3.7</v>
      </c>
      <c r="DA14" s="671"/>
      <c r="DB14" s="671"/>
      <c r="DC14" s="671"/>
      <c r="DD14" s="624">
        <v>182551</v>
      </c>
      <c r="DE14" s="619"/>
      <c r="DF14" s="619"/>
      <c r="DG14" s="619"/>
      <c r="DH14" s="619"/>
      <c r="DI14" s="619"/>
      <c r="DJ14" s="619"/>
      <c r="DK14" s="619"/>
      <c r="DL14" s="619"/>
      <c r="DM14" s="619"/>
      <c r="DN14" s="619"/>
      <c r="DO14" s="619"/>
      <c r="DP14" s="620"/>
      <c r="DQ14" s="624">
        <v>1235749</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95527</v>
      </c>
      <c r="S15" s="619"/>
      <c r="T15" s="619"/>
      <c r="U15" s="619"/>
      <c r="V15" s="619"/>
      <c r="W15" s="619"/>
      <c r="X15" s="619"/>
      <c r="Y15" s="620"/>
      <c r="Z15" s="671">
        <v>0.2</v>
      </c>
      <c r="AA15" s="671"/>
      <c r="AB15" s="671"/>
      <c r="AC15" s="671"/>
      <c r="AD15" s="672">
        <v>95527</v>
      </c>
      <c r="AE15" s="672"/>
      <c r="AF15" s="672"/>
      <c r="AG15" s="672"/>
      <c r="AH15" s="672"/>
      <c r="AI15" s="672"/>
      <c r="AJ15" s="672"/>
      <c r="AK15" s="672"/>
      <c r="AL15" s="641">
        <v>0.4</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828332</v>
      </c>
      <c r="BH15" s="619"/>
      <c r="BI15" s="619"/>
      <c r="BJ15" s="619"/>
      <c r="BK15" s="619"/>
      <c r="BL15" s="619"/>
      <c r="BM15" s="619"/>
      <c r="BN15" s="620"/>
      <c r="BO15" s="671">
        <v>4.5999999999999996</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2574634</v>
      </c>
      <c r="CS15" s="619"/>
      <c r="CT15" s="619"/>
      <c r="CU15" s="619"/>
      <c r="CV15" s="619"/>
      <c r="CW15" s="619"/>
      <c r="CX15" s="619"/>
      <c r="CY15" s="620"/>
      <c r="CZ15" s="671">
        <v>7.1</v>
      </c>
      <c r="DA15" s="671"/>
      <c r="DB15" s="671"/>
      <c r="DC15" s="671"/>
      <c r="DD15" s="624">
        <v>438158</v>
      </c>
      <c r="DE15" s="619"/>
      <c r="DF15" s="619"/>
      <c r="DG15" s="619"/>
      <c r="DH15" s="619"/>
      <c r="DI15" s="619"/>
      <c r="DJ15" s="619"/>
      <c r="DK15" s="619"/>
      <c r="DL15" s="619"/>
      <c r="DM15" s="619"/>
      <c r="DN15" s="619"/>
      <c r="DO15" s="619"/>
      <c r="DP15" s="620"/>
      <c r="DQ15" s="624">
        <v>2382078</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3010995</v>
      </c>
      <c r="S16" s="619"/>
      <c r="T16" s="619"/>
      <c r="U16" s="619"/>
      <c r="V16" s="619"/>
      <c r="W16" s="619"/>
      <c r="X16" s="619"/>
      <c r="Y16" s="620"/>
      <c r="Z16" s="671">
        <v>7.8</v>
      </c>
      <c r="AA16" s="671"/>
      <c r="AB16" s="671"/>
      <c r="AC16" s="671"/>
      <c r="AD16" s="672">
        <v>2561009</v>
      </c>
      <c r="AE16" s="672"/>
      <c r="AF16" s="672"/>
      <c r="AG16" s="672"/>
      <c r="AH16" s="672"/>
      <c r="AI16" s="672"/>
      <c r="AJ16" s="672"/>
      <c r="AK16" s="672"/>
      <c r="AL16" s="641">
        <v>11.3</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v>4009</v>
      </c>
      <c r="BH16" s="619"/>
      <c r="BI16" s="619"/>
      <c r="BJ16" s="619"/>
      <c r="BK16" s="619"/>
      <c r="BL16" s="619"/>
      <c r="BM16" s="619"/>
      <c r="BN16" s="620"/>
      <c r="BO16" s="671">
        <v>0</v>
      </c>
      <c r="BP16" s="671"/>
      <c r="BQ16" s="671"/>
      <c r="BR16" s="671"/>
      <c r="BS16" s="624">
        <v>681</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2561009</v>
      </c>
      <c r="S17" s="619"/>
      <c r="T17" s="619"/>
      <c r="U17" s="619"/>
      <c r="V17" s="619"/>
      <c r="W17" s="619"/>
      <c r="X17" s="619"/>
      <c r="Y17" s="620"/>
      <c r="Z17" s="671">
        <v>6.6</v>
      </c>
      <c r="AA17" s="671"/>
      <c r="AB17" s="671"/>
      <c r="AC17" s="671"/>
      <c r="AD17" s="672">
        <v>2561009</v>
      </c>
      <c r="AE17" s="672"/>
      <c r="AF17" s="672"/>
      <c r="AG17" s="672"/>
      <c r="AH17" s="672"/>
      <c r="AI17" s="672"/>
      <c r="AJ17" s="672"/>
      <c r="AK17" s="672"/>
      <c r="AL17" s="641">
        <v>11.3</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2171854</v>
      </c>
      <c r="CS17" s="619"/>
      <c r="CT17" s="619"/>
      <c r="CU17" s="619"/>
      <c r="CV17" s="619"/>
      <c r="CW17" s="619"/>
      <c r="CX17" s="619"/>
      <c r="CY17" s="620"/>
      <c r="CZ17" s="671">
        <v>6</v>
      </c>
      <c r="DA17" s="671"/>
      <c r="DB17" s="671"/>
      <c r="DC17" s="671"/>
      <c r="DD17" s="624" t="s">
        <v>108</v>
      </c>
      <c r="DE17" s="619"/>
      <c r="DF17" s="619"/>
      <c r="DG17" s="619"/>
      <c r="DH17" s="619"/>
      <c r="DI17" s="619"/>
      <c r="DJ17" s="619"/>
      <c r="DK17" s="619"/>
      <c r="DL17" s="619"/>
      <c r="DM17" s="619"/>
      <c r="DN17" s="619"/>
      <c r="DO17" s="619"/>
      <c r="DP17" s="620"/>
      <c r="DQ17" s="624">
        <v>2154372</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449973</v>
      </c>
      <c r="S18" s="619"/>
      <c r="T18" s="619"/>
      <c r="U18" s="619"/>
      <c r="V18" s="619"/>
      <c r="W18" s="619"/>
      <c r="X18" s="619"/>
      <c r="Y18" s="620"/>
      <c r="Z18" s="671">
        <v>1.2</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13</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1321510</v>
      </c>
      <c r="BH19" s="619"/>
      <c r="BI19" s="619"/>
      <c r="BJ19" s="619"/>
      <c r="BK19" s="619"/>
      <c r="BL19" s="619"/>
      <c r="BM19" s="619"/>
      <c r="BN19" s="620"/>
      <c r="BO19" s="671">
        <v>7.3</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24456112</v>
      </c>
      <c r="S20" s="619"/>
      <c r="T20" s="619"/>
      <c r="U20" s="619"/>
      <c r="V20" s="619"/>
      <c r="W20" s="619"/>
      <c r="X20" s="619"/>
      <c r="Y20" s="620"/>
      <c r="Z20" s="671">
        <v>63.3</v>
      </c>
      <c r="AA20" s="671"/>
      <c r="AB20" s="671"/>
      <c r="AC20" s="671"/>
      <c r="AD20" s="672">
        <v>22529066</v>
      </c>
      <c r="AE20" s="672"/>
      <c r="AF20" s="672"/>
      <c r="AG20" s="672"/>
      <c r="AH20" s="672"/>
      <c r="AI20" s="672"/>
      <c r="AJ20" s="672"/>
      <c r="AK20" s="672"/>
      <c r="AL20" s="641">
        <v>99.1</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1321510</v>
      </c>
      <c r="BH20" s="619"/>
      <c r="BI20" s="619"/>
      <c r="BJ20" s="619"/>
      <c r="BK20" s="619"/>
      <c r="BL20" s="619"/>
      <c r="BM20" s="619"/>
      <c r="BN20" s="620"/>
      <c r="BO20" s="671">
        <v>7.3</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36415548</v>
      </c>
      <c r="CS20" s="619"/>
      <c r="CT20" s="619"/>
      <c r="CU20" s="619"/>
      <c r="CV20" s="619"/>
      <c r="CW20" s="619"/>
      <c r="CX20" s="619"/>
      <c r="CY20" s="620"/>
      <c r="CZ20" s="671">
        <v>100</v>
      </c>
      <c r="DA20" s="671"/>
      <c r="DB20" s="671"/>
      <c r="DC20" s="671"/>
      <c r="DD20" s="624">
        <v>3393205</v>
      </c>
      <c r="DE20" s="619"/>
      <c r="DF20" s="619"/>
      <c r="DG20" s="619"/>
      <c r="DH20" s="619"/>
      <c r="DI20" s="619"/>
      <c r="DJ20" s="619"/>
      <c r="DK20" s="619"/>
      <c r="DL20" s="619"/>
      <c r="DM20" s="619"/>
      <c r="DN20" s="619"/>
      <c r="DO20" s="619"/>
      <c r="DP20" s="620"/>
      <c r="DQ20" s="624">
        <v>26608632</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19507</v>
      </c>
      <c r="S21" s="619"/>
      <c r="T21" s="619"/>
      <c r="U21" s="619"/>
      <c r="V21" s="619"/>
      <c r="W21" s="619"/>
      <c r="X21" s="619"/>
      <c r="Y21" s="620"/>
      <c r="Z21" s="671">
        <v>0.1</v>
      </c>
      <c r="AA21" s="671"/>
      <c r="AB21" s="671"/>
      <c r="AC21" s="671"/>
      <c r="AD21" s="672">
        <v>19507</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236883</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632735</v>
      </c>
      <c r="S23" s="619"/>
      <c r="T23" s="619"/>
      <c r="U23" s="619"/>
      <c r="V23" s="619"/>
      <c r="W23" s="619"/>
      <c r="X23" s="619"/>
      <c r="Y23" s="620"/>
      <c r="Z23" s="671">
        <v>1.6</v>
      </c>
      <c r="AA23" s="671"/>
      <c r="AB23" s="671"/>
      <c r="AC23" s="671"/>
      <c r="AD23" s="672">
        <v>111581</v>
      </c>
      <c r="AE23" s="672"/>
      <c r="AF23" s="672"/>
      <c r="AG23" s="672"/>
      <c r="AH23" s="672"/>
      <c r="AI23" s="672"/>
      <c r="AJ23" s="672"/>
      <c r="AK23" s="672"/>
      <c r="AL23" s="641">
        <v>0.5</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1321510</v>
      </c>
      <c r="BH23" s="619"/>
      <c r="BI23" s="619"/>
      <c r="BJ23" s="619"/>
      <c r="BK23" s="619"/>
      <c r="BL23" s="619"/>
      <c r="BM23" s="619"/>
      <c r="BN23" s="620"/>
      <c r="BO23" s="671">
        <v>7.3</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125651</v>
      </c>
      <c r="S24" s="619"/>
      <c r="T24" s="619"/>
      <c r="U24" s="619"/>
      <c r="V24" s="619"/>
      <c r="W24" s="619"/>
      <c r="X24" s="619"/>
      <c r="Y24" s="620"/>
      <c r="Z24" s="671">
        <v>0.3</v>
      </c>
      <c r="AA24" s="671"/>
      <c r="AB24" s="671"/>
      <c r="AC24" s="671"/>
      <c r="AD24" s="672">
        <v>1204</v>
      </c>
      <c r="AE24" s="672"/>
      <c r="AF24" s="672"/>
      <c r="AG24" s="672"/>
      <c r="AH24" s="672"/>
      <c r="AI24" s="672"/>
      <c r="AJ24" s="672"/>
      <c r="AK24" s="672"/>
      <c r="AL24" s="641">
        <v>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16474118</v>
      </c>
      <c r="CS24" s="669"/>
      <c r="CT24" s="669"/>
      <c r="CU24" s="669"/>
      <c r="CV24" s="669"/>
      <c r="CW24" s="669"/>
      <c r="CX24" s="669"/>
      <c r="CY24" s="716"/>
      <c r="CZ24" s="720">
        <v>45.2</v>
      </c>
      <c r="DA24" s="721"/>
      <c r="DB24" s="721"/>
      <c r="DC24" s="722"/>
      <c r="DD24" s="715">
        <v>10670014</v>
      </c>
      <c r="DE24" s="669"/>
      <c r="DF24" s="669"/>
      <c r="DG24" s="669"/>
      <c r="DH24" s="669"/>
      <c r="DI24" s="669"/>
      <c r="DJ24" s="669"/>
      <c r="DK24" s="716"/>
      <c r="DL24" s="715">
        <v>10387262</v>
      </c>
      <c r="DM24" s="669"/>
      <c r="DN24" s="669"/>
      <c r="DO24" s="669"/>
      <c r="DP24" s="669"/>
      <c r="DQ24" s="669"/>
      <c r="DR24" s="669"/>
      <c r="DS24" s="669"/>
      <c r="DT24" s="669"/>
      <c r="DU24" s="669"/>
      <c r="DV24" s="716"/>
      <c r="DW24" s="717">
        <v>44</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5468598</v>
      </c>
      <c r="S25" s="619"/>
      <c r="T25" s="619"/>
      <c r="U25" s="619"/>
      <c r="V25" s="619"/>
      <c r="W25" s="619"/>
      <c r="X25" s="619"/>
      <c r="Y25" s="620"/>
      <c r="Z25" s="671">
        <v>14.2</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5907125</v>
      </c>
      <c r="CS25" s="637"/>
      <c r="CT25" s="637"/>
      <c r="CU25" s="637"/>
      <c r="CV25" s="637"/>
      <c r="CW25" s="637"/>
      <c r="CX25" s="637"/>
      <c r="CY25" s="638"/>
      <c r="CZ25" s="621">
        <v>16.2</v>
      </c>
      <c r="DA25" s="639"/>
      <c r="DB25" s="639"/>
      <c r="DC25" s="640"/>
      <c r="DD25" s="624">
        <v>5074469</v>
      </c>
      <c r="DE25" s="637"/>
      <c r="DF25" s="637"/>
      <c r="DG25" s="637"/>
      <c r="DH25" s="637"/>
      <c r="DI25" s="637"/>
      <c r="DJ25" s="637"/>
      <c r="DK25" s="638"/>
      <c r="DL25" s="624">
        <v>5058690</v>
      </c>
      <c r="DM25" s="637"/>
      <c r="DN25" s="637"/>
      <c r="DO25" s="637"/>
      <c r="DP25" s="637"/>
      <c r="DQ25" s="637"/>
      <c r="DR25" s="637"/>
      <c r="DS25" s="637"/>
      <c r="DT25" s="637"/>
      <c r="DU25" s="637"/>
      <c r="DV25" s="638"/>
      <c r="DW25" s="641">
        <v>21.4</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3939489</v>
      </c>
      <c r="CS26" s="619"/>
      <c r="CT26" s="619"/>
      <c r="CU26" s="619"/>
      <c r="CV26" s="619"/>
      <c r="CW26" s="619"/>
      <c r="CX26" s="619"/>
      <c r="CY26" s="620"/>
      <c r="CZ26" s="621">
        <v>10.8</v>
      </c>
      <c r="DA26" s="639"/>
      <c r="DB26" s="639"/>
      <c r="DC26" s="640"/>
      <c r="DD26" s="624">
        <v>3254571</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2405634</v>
      </c>
      <c r="S27" s="619"/>
      <c r="T27" s="619"/>
      <c r="U27" s="619"/>
      <c r="V27" s="619"/>
      <c r="W27" s="619"/>
      <c r="X27" s="619"/>
      <c r="Y27" s="620"/>
      <c r="Z27" s="671">
        <v>6.2</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18065054</v>
      </c>
      <c r="BH27" s="619"/>
      <c r="BI27" s="619"/>
      <c r="BJ27" s="619"/>
      <c r="BK27" s="619"/>
      <c r="BL27" s="619"/>
      <c r="BM27" s="619"/>
      <c r="BN27" s="620"/>
      <c r="BO27" s="671">
        <v>100</v>
      </c>
      <c r="BP27" s="671"/>
      <c r="BQ27" s="671"/>
      <c r="BR27" s="671"/>
      <c r="BS27" s="624">
        <v>155550</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8395139</v>
      </c>
      <c r="CS27" s="637"/>
      <c r="CT27" s="637"/>
      <c r="CU27" s="637"/>
      <c r="CV27" s="637"/>
      <c r="CW27" s="637"/>
      <c r="CX27" s="637"/>
      <c r="CY27" s="638"/>
      <c r="CZ27" s="621">
        <v>23.1</v>
      </c>
      <c r="DA27" s="639"/>
      <c r="DB27" s="639"/>
      <c r="DC27" s="640"/>
      <c r="DD27" s="624">
        <v>3441173</v>
      </c>
      <c r="DE27" s="637"/>
      <c r="DF27" s="637"/>
      <c r="DG27" s="637"/>
      <c r="DH27" s="637"/>
      <c r="DI27" s="637"/>
      <c r="DJ27" s="637"/>
      <c r="DK27" s="638"/>
      <c r="DL27" s="624">
        <v>3174200</v>
      </c>
      <c r="DM27" s="637"/>
      <c r="DN27" s="637"/>
      <c r="DO27" s="637"/>
      <c r="DP27" s="637"/>
      <c r="DQ27" s="637"/>
      <c r="DR27" s="637"/>
      <c r="DS27" s="637"/>
      <c r="DT27" s="637"/>
      <c r="DU27" s="637"/>
      <c r="DV27" s="638"/>
      <c r="DW27" s="641">
        <v>13.4</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128464</v>
      </c>
      <c r="S28" s="619"/>
      <c r="T28" s="619"/>
      <c r="U28" s="619"/>
      <c r="V28" s="619"/>
      <c r="W28" s="619"/>
      <c r="X28" s="619"/>
      <c r="Y28" s="620"/>
      <c r="Z28" s="671">
        <v>0.3</v>
      </c>
      <c r="AA28" s="671"/>
      <c r="AB28" s="671"/>
      <c r="AC28" s="671"/>
      <c r="AD28" s="672">
        <v>31606</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2171854</v>
      </c>
      <c r="CS28" s="619"/>
      <c r="CT28" s="619"/>
      <c r="CU28" s="619"/>
      <c r="CV28" s="619"/>
      <c r="CW28" s="619"/>
      <c r="CX28" s="619"/>
      <c r="CY28" s="620"/>
      <c r="CZ28" s="621">
        <v>6</v>
      </c>
      <c r="DA28" s="639"/>
      <c r="DB28" s="639"/>
      <c r="DC28" s="640"/>
      <c r="DD28" s="624">
        <v>2154372</v>
      </c>
      <c r="DE28" s="619"/>
      <c r="DF28" s="619"/>
      <c r="DG28" s="619"/>
      <c r="DH28" s="619"/>
      <c r="DI28" s="619"/>
      <c r="DJ28" s="619"/>
      <c r="DK28" s="620"/>
      <c r="DL28" s="624">
        <v>2154372</v>
      </c>
      <c r="DM28" s="619"/>
      <c r="DN28" s="619"/>
      <c r="DO28" s="619"/>
      <c r="DP28" s="619"/>
      <c r="DQ28" s="619"/>
      <c r="DR28" s="619"/>
      <c r="DS28" s="619"/>
      <c r="DT28" s="619"/>
      <c r="DU28" s="619"/>
      <c r="DV28" s="620"/>
      <c r="DW28" s="641">
        <v>9.1</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44123</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2171854</v>
      </c>
      <c r="CS29" s="637"/>
      <c r="CT29" s="637"/>
      <c r="CU29" s="637"/>
      <c r="CV29" s="637"/>
      <c r="CW29" s="637"/>
      <c r="CX29" s="637"/>
      <c r="CY29" s="638"/>
      <c r="CZ29" s="621">
        <v>6</v>
      </c>
      <c r="DA29" s="639"/>
      <c r="DB29" s="639"/>
      <c r="DC29" s="640"/>
      <c r="DD29" s="624">
        <v>2154372</v>
      </c>
      <c r="DE29" s="637"/>
      <c r="DF29" s="637"/>
      <c r="DG29" s="637"/>
      <c r="DH29" s="637"/>
      <c r="DI29" s="637"/>
      <c r="DJ29" s="637"/>
      <c r="DK29" s="638"/>
      <c r="DL29" s="624">
        <v>2154372</v>
      </c>
      <c r="DM29" s="637"/>
      <c r="DN29" s="637"/>
      <c r="DO29" s="637"/>
      <c r="DP29" s="637"/>
      <c r="DQ29" s="637"/>
      <c r="DR29" s="637"/>
      <c r="DS29" s="637"/>
      <c r="DT29" s="637"/>
      <c r="DU29" s="637"/>
      <c r="DV29" s="638"/>
      <c r="DW29" s="641">
        <v>9.1</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1296219</v>
      </c>
      <c r="S30" s="619"/>
      <c r="T30" s="619"/>
      <c r="U30" s="619"/>
      <c r="V30" s="619"/>
      <c r="W30" s="619"/>
      <c r="X30" s="619"/>
      <c r="Y30" s="620"/>
      <c r="Z30" s="671">
        <v>3.4</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98.9</v>
      </c>
      <c r="BH30" s="685"/>
      <c r="BI30" s="685"/>
      <c r="BJ30" s="685"/>
      <c r="BK30" s="685"/>
      <c r="BL30" s="685"/>
      <c r="BM30" s="686">
        <v>95.1</v>
      </c>
      <c r="BN30" s="685"/>
      <c r="BO30" s="685"/>
      <c r="BP30" s="685"/>
      <c r="BQ30" s="687"/>
      <c r="BR30" s="684">
        <v>98.7</v>
      </c>
      <c r="BS30" s="685"/>
      <c r="BT30" s="685"/>
      <c r="BU30" s="685"/>
      <c r="BV30" s="685"/>
      <c r="BW30" s="685"/>
      <c r="BX30" s="686">
        <v>93.9</v>
      </c>
      <c r="BY30" s="685"/>
      <c r="BZ30" s="685"/>
      <c r="CA30" s="685"/>
      <c r="CB30" s="687"/>
      <c r="CD30" s="690"/>
      <c r="CE30" s="691"/>
      <c r="CF30" s="655" t="s">
        <v>289</v>
      </c>
      <c r="CG30" s="652"/>
      <c r="CH30" s="652"/>
      <c r="CI30" s="652"/>
      <c r="CJ30" s="652"/>
      <c r="CK30" s="652"/>
      <c r="CL30" s="652"/>
      <c r="CM30" s="652"/>
      <c r="CN30" s="652"/>
      <c r="CO30" s="652"/>
      <c r="CP30" s="652"/>
      <c r="CQ30" s="653"/>
      <c r="CR30" s="618">
        <v>1908710</v>
      </c>
      <c r="CS30" s="619"/>
      <c r="CT30" s="619"/>
      <c r="CU30" s="619"/>
      <c r="CV30" s="619"/>
      <c r="CW30" s="619"/>
      <c r="CX30" s="619"/>
      <c r="CY30" s="620"/>
      <c r="CZ30" s="621">
        <v>5.2</v>
      </c>
      <c r="DA30" s="639"/>
      <c r="DB30" s="639"/>
      <c r="DC30" s="640"/>
      <c r="DD30" s="624">
        <v>1891228</v>
      </c>
      <c r="DE30" s="619"/>
      <c r="DF30" s="619"/>
      <c r="DG30" s="619"/>
      <c r="DH30" s="619"/>
      <c r="DI30" s="619"/>
      <c r="DJ30" s="619"/>
      <c r="DK30" s="620"/>
      <c r="DL30" s="624">
        <v>1891228</v>
      </c>
      <c r="DM30" s="619"/>
      <c r="DN30" s="619"/>
      <c r="DO30" s="619"/>
      <c r="DP30" s="619"/>
      <c r="DQ30" s="619"/>
      <c r="DR30" s="619"/>
      <c r="DS30" s="619"/>
      <c r="DT30" s="619"/>
      <c r="DU30" s="619"/>
      <c r="DV30" s="620"/>
      <c r="DW30" s="641">
        <v>8</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1844800</v>
      </c>
      <c r="S31" s="619"/>
      <c r="T31" s="619"/>
      <c r="U31" s="619"/>
      <c r="V31" s="619"/>
      <c r="W31" s="619"/>
      <c r="X31" s="619"/>
      <c r="Y31" s="620"/>
      <c r="Z31" s="671">
        <v>4.8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95.8</v>
      </c>
      <c r="BN31" s="683"/>
      <c r="BO31" s="683"/>
      <c r="BP31" s="683"/>
      <c r="BQ31" s="647"/>
      <c r="BR31" s="682">
        <v>98.7</v>
      </c>
      <c r="BS31" s="637"/>
      <c r="BT31" s="637"/>
      <c r="BU31" s="637"/>
      <c r="BV31" s="637"/>
      <c r="BW31" s="637"/>
      <c r="BX31" s="673">
        <v>94.9</v>
      </c>
      <c r="BY31" s="683"/>
      <c r="BZ31" s="683"/>
      <c r="CA31" s="683"/>
      <c r="CB31" s="647"/>
      <c r="CD31" s="690"/>
      <c r="CE31" s="691"/>
      <c r="CF31" s="655" t="s">
        <v>293</v>
      </c>
      <c r="CG31" s="652"/>
      <c r="CH31" s="652"/>
      <c r="CI31" s="652"/>
      <c r="CJ31" s="652"/>
      <c r="CK31" s="652"/>
      <c r="CL31" s="652"/>
      <c r="CM31" s="652"/>
      <c r="CN31" s="652"/>
      <c r="CO31" s="652"/>
      <c r="CP31" s="652"/>
      <c r="CQ31" s="653"/>
      <c r="CR31" s="618">
        <v>263144</v>
      </c>
      <c r="CS31" s="637"/>
      <c r="CT31" s="637"/>
      <c r="CU31" s="637"/>
      <c r="CV31" s="637"/>
      <c r="CW31" s="637"/>
      <c r="CX31" s="637"/>
      <c r="CY31" s="638"/>
      <c r="CZ31" s="621">
        <v>0.7</v>
      </c>
      <c r="DA31" s="639"/>
      <c r="DB31" s="639"/>
      <c r="DC31" s="640"/>
      <c r="DD31" s="624">
        <v>263144</v>
      </c>
      <c r="DE31" s="637"/>
      <c r="DF31" s="637"/>
      <c r="DG31" s="637"/>
      <c r="DH31" s="637"/>
      <c r="DI31" s="637"/>
      <c r="DJ31" s="637"/>
      <c r="DK31" s="638"/>
      <c r="DL31" s="624">
        <v>263144</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610563</v>
      </c>
      <c r="S32" s="619"/>
      <c r="T32" s="619"/>
      <c r="U32" s="619"/>
      <c r="V32" s="619"/>
      <c r="W32" s="619"/>
      <c r="X32" s="619"/>
      <c r="Y32" s="620"/>
      <c r="Z32" s="671">
        <v>1.6</v>
      </c>
      <c r="AA32" s="671"/>
      <c r="AB32" s="671"/>
      <c r="AC32" s="671"/>
      <c r="AD32" s="672">
        <v>45849</v>
      </c>
      <c r="AE32" s="672"/>
      <c r="AF32" s="672"/>
      <c r="AG32" s="672"/>
      <c r="AH32" s="672"/>
      <c r="AI32" s="672"/>
      <c r="AJ32" s="672"/>
      <c r="AK32" s="672"/>
      <c r="AL32" s="641">
        <v>0.2</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98.8</v>
      </c>
      <c r="BH32" s="603"/>
      <c r="BI32" s="603"/>
      <c r="BJ32" s="603"/>
      <c r="BK32" s="603"/>
      <c r="BL32" s="603"/>
      <c r="BM32" s="666">
        <v>93.9</v>
      </c>
      <c r="BN32" s="603"/>
      <c r="BO32" s="603"/>
      <c r="BP32" s="603"/>
      <c r="BQ32" s="660"/>
      <c r="BR32" s="681">
        <v>98.6</v>
      </c>
      <c r="BS32" s="603"/>
      <c r="BT32" s="603"/>
      <c r="BU32" s="603"/>
      <c r="BV32" s="603"/>
      <c r="BW32" s="603"/>
      <c r="BX32" s="666">
        <v>92.3</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1335800</v>
      </c>
      <c r="S33" s="619"/>
      <c r="T33" s="619"/>
      <c r="U33" s="619"/>
      <c r="V33" s="619"/>
      <c r="W33" s="619"/>
      <c r="X33" s="619"/>
      <c r="Y33" s="620"/>
      <c r="Z33" s="671">
        <v>3.5</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16548225</v>
      </c>
      <c r="CS33" s="637"/>
      <c r="CT33" s="637"/>
      <c r="CU33" s="637"/>
      <c r="CV33" s="637"/>
      <c r="CW33" s="637"/>
      <c r="CX33" s="637"/>
      <c r="CY33" s="638"/>
      <c r="CZ33" s="621">
        <v>45.4</v>
      </c>
      <c r="DA33" s="639"/>
      <c r="DB33" s="639"/>
      <c r="DC33" s="640"/>
      <c r="DD33" s="624">
        <v>13693176</v>
      </c>
      <c r="DE33" s="637"/>
      <c r="DF33" s="637"/>
      <c r="DG33" s="637"/>
      <c r="DH33" s="637"/>
      <c r="DI33" s="637"/>
      <c r="DJ33" s="637"/>
      <c r="DK33" s="638"/>
      <c r="DL33" s="624">
        <v>8969750</v>
      </c>
      <c r="DM33" s="637"/>
      <c r="DN33" s="637"/>
      <c r="DO33" s="637"/>
      <c r="DP33" s="637"/>
      <c r="DQ33" s="637"/>
      <c r="DR33" s="637"/>
      <c r="DS33" s="637"/>
      <c r="DT33" s="637"/>
      <c r="DU33" s="637"/>
      <c r="DV33" s="638"/>
      <c r="DW33" s="641">
        <v>38</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5337844</v>
      </c>
      <c r="CS34" s="619"/>
      <c r="CT34" s="619"/>
      <c r="CU34" s="619"/>
      <c r="CV34" s="619"/>
      <c r="CW34" s="619"/>
      <c r="CX34" s="619"/>
      <c r="CY34" s="620"/>
      <c r="CZ34" s="621">
        <v>14.7</v>
      </c>
      <c r="DA34" s="639"/>
      <c r="DB34" s="639"/>
      <c r="DC34" s="640"/>
      <c r="DD34" s="624">
        <v>4463699</v>
      </c>
      <c r="DE34" s="619"/>
      <c r="DF34" s="619"/>
      <c r="DG34" s="619"/>
      <c r="DH34" s="619"/>
      <c r="DI34" s="619"/>
      <c r="DJ34" s="619"/>
      <c r="DK34" s="620"/>
      <c r="DL34" s="624">
        <v>4010212</v>
      </c>
      <c r="DM34" s="619"/>
      <c r="DN34" s="619"/>
      <c r="DO34" s="619"/>
      <c r="DP34" s="619"/>
      <c r="DQ34" s="619"/>
      <c r="DR34" s="619"/>
      <c r="DS34" s="619"/>
      <c r="DT34" s="619"/>
      <c r="DU34" s="619"/>
      <c r="DV34" s="620"/>
      <c r="DW34" s="641">
        <v>17</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894000</v>
      </c>
      <c r="S35" s="619"/>
      <c r="T35" s="619"/>
      <c r="U35" s="619"/>
      <c r="V35" s="619"/>
      <c r="W35" s="619"/>
      <c r="X35" s="619"/>
      <c r="Y35" s="620"/>
      <c r="Z35" s="671">
        <v>2.2999999999999998</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5987660</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360543</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461738</v>
      </c>
      <c r="CS35" s="637"/>
      <c r="CT35" s="637"/>
      <c r="CU35" s="637"/>
      <c r="CV35" s="637"/>
      <c r="CW35" s="637"/>
      <c r="CX35" s="637"/>
      <c r="CY35" s="638"/>
      <c r="CZ35" s="621">
        <v>1.3</v>
      </c>
      <c r="DA35" s="639"/>
      <c r="DB35" s="639"/>
      <c r="DC35" s="640"/>
      <c r="DD35" s="624">
        <v>437836</v>
      </c>
      <c r="DE35" s="637"/>
      <c r="DF35" s="637"/>
      <c r="DG35" s="637"/>
      <c r="DH35" s="637"/>
      <c r="DI35" s="637"/>
      <c r="DJ35" s="637"/>
      <c r="DK35" s="638"/>
      <c r="DL35" s="624">
        <v>432220</v>
      </c>
      <c r="DM35" s="637"/>
      <c r="DN35" s="637"/>
      <c r="DO35" s="637"/>
      <c r="DP35" s="637"/>
      <c r="DQ35" s="637"/>
      <c r="DR35" s="637"/>
      <c r="DS35" s="637"/>
      <c r="DT35" s="637"/>
      <c r="DU35" s="637"/>
      <c r="DV35" s="638"/>
      <c r="DW35" s="641">
        <v>1.8</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38605089</v>
      </c>
      <c r="S36" s="659"/>
      <c r="T36" s="659"/>
      <c r="U36" s="659"/>
      <c r="V36" s="659"/>
      <c r="W36" s="659"/>
      <c r="X36" s="659"/>
      <c r="Y36" s="662"/>
      <c r="Z36" s="663">
        <v>100</v>
      </c>
      <c r="AA36" s="663"/>
      <c r="AB36" s="663"/>
      <c r="AC36" s="663"/>
      <c r="AD36" s="664">
        <v>22738813</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1205492</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181033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3546512</v>
      </c>
      <c r="CS36" s="619"/>
      <c r="CT36" s="619"/>
      <c r="CU36" s="619"/>
      <c r="CV36" s="619"/>
      <c r="CW36" s="619"/>
      <c r="CX36" s="619"/>
      <c r="CY36" s="620"/>
      <c r="CZ36" s="621">
        <v>9.6999999999999993</v>
      </c>
      <c r="DA36" s="639"/>
      <c r="DB36" s="639"/>
      <c r="DC36" s="640"/>
      <c r="DD36" s="624">
        <v>2863941</v>
      </c>
      <c r="DE36" s="619"/>
      <c r="DF36" s="619"/>
      <c r="DG36" s="619"/>
      <c r="DH36" s="619"/>
      <c r="DI36" s="619"/>
      <c r="DJ36" s="619"/>
      <c r="DK36" s="620"/>
      <c r="DL36" s="624">
        <v>1383003</v>
      </c>
      <c r="DM36" s="619"/>
      <c r="DN36" s="619"/>
      <c r="DO36" s="619"/>
      <c r="DP36" s="619"/>
      <c r="DQ36" s="619"/>
      <c r="DR36" s="619"/>
      <c r="DS36" s="619"/>
      <c r="DT36" s="619"/>
      <c r="DU36" s="619"/>
      <c r="DV36" s="620"/>
      <c r="DW36" s="641">
        <v>5.9</v>
      </c>
      <c r="DX36" s="642"/>
      <c r="DY36" s="642"/>
      <c r="DZ36" s="642"/>
      <c r="EA36" s="642"/>
      <c r="EB36" s="642"/>
      <c r="EC36" s="643"/>
    </row>
    <row r="37" spans="2:133" ht="11.25" customHeight="1">
      <c r="AQ37" s="644" t="s">
        <v>311</v>
      </c>
      <c r="AR37" s="645"/>
      <c r="AS37" s="645"/>
      <c r="AT37" s="645"/>
      <c r="AU37" s="645"/>
      <c r="AV37" s="645"/>
      <c r="AW37" s="645"/>
      <c r="AX37" s="645"/>
      <c r="AY37" s="646"/>
      <c r="AZ37" s="618">
        <v>719136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18135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463621</v>
      </c>
      <c r="CS37" s="637"/>
      <c r="CT37" s="637"/>
      <c r="CU37" s="637"/>
      <c r="CV37" s="637"/>
      <c r="CW37" s="637"/>
      <c r="CX37" s="637"/>
      <c r="CY37" s="638"/>
      <c r="CZ37" s="621">
        <v>1.3</v>
      </c>
      <c r="DA37" s="639"/>
      <c r="DB37" s="639"/>
      <c r="DC37" s="640"/>
      <c r="DD37" s="624">
        <v>463621</v>
      </c>
      <c r="DE37" s="637"/>
      <c r="DF37" s="637"/>
      <c r="DG37" s="637"/>
      <c r="DH37" s="637"/>
      <c r="DI37" s="637"/>
      <c r="DJ37" s="637"/>
      <c r="DK37" s="638"/>
      <c r="DL37" s="624">
        <v>448251</v>
      </c>
      <c r="DM37" s="637"/>
      <c r="DN37" s="637"/>
      <c r="DO37" s="637"/>
      <c r="DP37" s="637"/>
      <c r="DQ37" s="637"/>
      <c r="DR37" s="637"/>
      <c r="DS37" s="637"/>
      <c r="DT37" s="637"/>
      <c r="DU37" s="637"/>
      <c r="DV37" s="638"/>
      <c r="DW37" s="641">
        <v>1.9</v>
      </c>
      <c r="DX37" s="642"/>
      <c r="DY37" s="642"/>
      <c r="DZ37" s="642"/>
      <c r="EA37" s="642"/>
      <c r="EB37" s="642"/>
      <c r="EC37" s="643"/>
    </row>
    <row r="38" spans="2:133" ht="11.25" customHeight="1">
      <c r="AQ38" s="644" t="s">
        <v>314</v>
      </c>
      <c r="AR38" s="645"/>
      <c r="AS38" s="645"/>
      <c r="AT38" s="645"/>
      <c r="AU38" s="645"/>
      <c r="AV38" s="645"/>
      <c r="AW38" s="645"/>
      <c r="AX38" s="645"/>
      <c r="AY38" s="646"/>
      <c r="AZ38" s="618">
        <v>15958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29534</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4766210</v>
      </c>
      <c r="CS38" s="619"/>
      <c r="CT38" s="619"/>
      <c r="CU38" s="619"/>
      <c r="CV38" s="619"/>
      <c r="CW38" s="619"/>
      <c r="CX38" s="619"/>
      <c r="CY38" s="620"/>
      <c r="CZ38" s="621">
        <v>13.1</v>
      </c>
      <c r="DA38" s="639"/>
      <c r="DB38" s="639"/>
      <c r="DC38" s="640"/>
      <c r="DD38" s="624">
        <v>4018717</v>
      </c>
      <c r="DE38" s="619"/>
      <c r="DF38" s="619"/>
      <c r="DG38" s="619"/>
      <c r="DH38" s="619"/>
      <c r="DI38" s="619"/>
      <c r="DJ38" s="619"/>
      <c r="DK38" s="620"/>
      <c r="DL38" s="624">
        <v>3144315</v>
      </c>
      <c r="DM38" s="619"/>
      <c r="DN38" s="619"/>
      <c r="DO38" s="619"/>
      <c r="DP38" s="619"/>
      <c r="DQ38" s="619"/>
      <c r="DR38" s="619"/>
      <c r="DS38" s="619"/>
      <c r="DT38" s="619"/>
      <c r="DU38" s="619"/>
      <c r="DV38" s="620"/>
      <c r="DW38" s="641">
        <v>13.3</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2324721</v>
      </c>
      <c r="CS39" s="637"/>
      <c r="CT39" s="637"/>
      <c r="CU39" s="637"/>
      <c r="CV39" s="637"/>
      <c r="CW39" s="637"/>
      <c r="CX39" s="637"/>
      <c r="CY39" s="638"/>
      <c r="CZ39" s="621">
        <v>6.4</v>
      </c>
      <c r="DA39" s="639"/>
      <c r="DB39" s="639"/>
      <c r="DC39" s="640"/>
      <c r="DD39" s="624">
        <v>1891983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1143431</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88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111200</v>
      </c>
      <c r="CS40" s="619"/>
      <c r="CT40" s="619"/>
      <c r="CU40" s="619"/>
      <c r="CV40" s="619"/>
      <c r="CW40" s="619"/>
      <c r="CX40" s="619"/>
      <c r="CY40" s="620"/>
      <c r="CZ40" s="621">
        <v>0.3</v>
      </c>
      <c r="DA40" s="639"/>
      <c r="DB40" s="639"/>
      <c r="DC40" s="640"/>
      <c r="DD40" s="624">
        <v>17000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2903643</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301</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3393205</v>
      </c>
      <c r="CS42" s="619"/>
      <c r="CT42" s="619"/>
      <c r="CU42" s="619"/>
      <c r="CV42" s="619"/>
      <c r="CW42" s="619"/>
      <c r="CX42" s="619"/>
      <c r="CY42" s="620"/>
      <c r="CZ42" s="621">
        <v>9.3000000000000007</v>
      </c>
      <c r="DA42" s="622"/>
      <c r="DB42" s="622"/>
      <c r="DC42" s="623"/>
      <c r="DD42" s="624">
        <v>2245442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117712</v>
      </c>
      <c r="CS43" s="637"/>
      <c r="CT43" s="637"/>
      <c r="CU43" s="637"/>
      <c r="CV43" s="637"/>
      <c r="CW43" s="637"/>
      <c r="CX43" s="637"/>
      <c r="CY43" s="638"/>
      <c r="CZ43" s="621">
        <v>0.3</v>
      </c>
      <c r="DA43" s="639"/>
      <c r="DB43" s="639"/>
      <c r="DC43" s="640"/>
      <c r="DD43" s="624">
        <v>117712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3393205</v>
      </c>
      <c r="CS44" s="619"/>
      <c r="CT44" s="619"/>
      <c r="CU44" s="619"/>
      <c r="CV44" s="619"/>
      <c r="CW44" s="619"/>
      <c r="CX44" s="619"/>
      <c r="CY44" s="620"/>
      <c r="CZ44" s="621">
        <v>9.3000000000000007</v>
      </c>
      <c r="DA44" s="622"/>
      <c r="DB44" s="622"/>
      <c r="DC44" s="623"/>
      <c r="DD44" s="624">
        <v>2245442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614331</v>
      </c>
      <c r="CS45" s="637"/>
      <c r="CT45" s="637"/>
      <c r="CU45" s="637"/>
      <c r="CV45" s="637"/>
      <c r="CW45" s="637"/>
      <c r="CX45" s="637"/>
      <c r="CY45" s="638"/>
      <c r="CZ45" s="621">
        <v>1.7</v>
      </c>
      <c r="DA45" s="639"/>
      <c r="DB45" s="639"/>
      <c r="DC45" s="640"/>
      <c r="DD45" s="624">
        <v>66588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2778874</v>
      </c>
      <c r="CS46" s="619"/>
      <c r="CT46" s="619"/>
      <c r="CU46" s="619"/>
      <c r="CV46" s="619"/>
      <c r="CW46" s="619"/>
      <c r="CX46" s="619"/>
      <c r="CY46" s="620"/>
      <c r="CZ46" s="621">
        <v>7.6</v>
      </c>
      <c r="DA46" s="622"/>
      <c r="DB46" s="622"/>
      <c r="DC46" s="623"/>
      <c r="DD46" s="624">
        <v>2178854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t="s">
        <v>108</v>
      </c>
      <c r="CS47" s="637"/>
      <c r="CT47" s="637"/>
      <c r="CU47" s="637"/>
      <c r="CV47" s="637"/>
      <c r="CW47" s="637"/>
      <c r="CX47" s="637"/>
      <c r="CY47" s="638"/>
      <c r="CZ47" s="621" t="s">
        <v>108</v>
      </c>
      <c r="DA47" s="639"/>
      <c r="DB47" s="639"/>
      <c r="DC47" s="640"/>
      <c r="DD47" s="624" t="s">
        <v>108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108</v>
      </c>
      <c r="CS48" s="619"/>
      <c r="CT48" s="619"/>
      <c r="CU48" s="619"/>
      <c r="CV48" s="619"/>
      <c r="CW48" s="619"/>
      <c r="CX48" s="619"/>
      <c r="CY48" s="620"/>
      <c r="CZ48" s="621" t="s">
        <v>108</v>
      </c>
      <c r="DA48" s="622"/>
      <c r="DB48" s="622"/>
      <c r="DC48" s="623"/>
      <c r="DD48" s="624" t="s">
        <v>108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36415548</v>
      </c>
      <c r="CS49" s="603"/>
      <c r="CT49" s="603"/>
      <c r="CU49" s="603"/>
      <c r="CV49" s="603"/>
      <c r="CW49" s="603"/>
      <c r="CX49" s="603"/>
      <c r="CY49" s="604"/>
      <c r="CZ49" s="605">
        <v>100</v>
      </c>
      <c r="DA49" s="606"/>
      <c r="DB49" s="606"/>
      <c r="DC49" s="607"/>
      <c r="DD49" s="608">
        <v>26608632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39370078740157483" right="0.59055118110236227" top="0.39370078740157483" bottom="0.39370078740157483" header="0.19685039370078741" footer="0.19685039370078741"/>
  <pageSetup paperSize="8" scale="93" orientation="landscape" r:id="rId1"/>
  <headerFooter alignWithMargins="0">
    <oddFooter>&amp;C２/１５</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526</v>
      </c>
      <c r="C7" s="1077"/>
      <c r="D7" s="1077"/>
      <c r="E7" s="1077"/>
      <c r="F7" s="1077"/>
      <c r="G7" s="1077"/>
      <c r="H7" s="1077"/>
      <c r="I7" s="1077"/>
      <c r="J7" s="1077"/>
      <c r="K7" s="1077"/>
      <c r="L7" s="1077"/>
      <c r="M7" s="1077"/>
      <c r="N7" s="1077"/>
      <c r="O7" s="1077"/>
      <c r="P7" s="1078"/>
      <c r="Q7" s="1130">
        <v>38545</v>
      </c>
      <c r="R7" s="1131"/>
      <c r="S7" s="1131"/>
      <c r="T7" s="1131"/>
      <c r="U7" s="1131"/>
      <c r="V7" s="1131">
        <v>36396</v>
      </c>
      <c r="W7" s="1131"/>
      <c r="X7" s="1131"/>
      <c r="Y7" s="1131"/>
      <c r="Z7" s="1131"/>
      <c r="AA7" s="1131">
        <v>2149</v>
      </c>
      <c r="AB7" s="1131"/>
      <c r="AC7" s="1131"/>
      <c r="AD7" s="1131"/>
      <c r="AE7" s="1132"/>
      <c r="AF7" s="1133">
        <v>1629</v>
      </c>
      <c r="AG7" s="1134"/>
      <c r="AH7" s="1134"/>
      <c r="AI7" s="1134"/>
      <c r="AJ7" s="1135"/>
      <c r="AK7" s="1117">
        <v>1296</v>
      </c>
      <c r="AL7" s="1118"/>
      <c r="AM7" s="1118"/>
      <c r="AN7" s="1118"/>
      <c r="AO7" s="1118"/>
      <c r="AP7" s="1118">
        <v>23852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529</v>
      </c>
      <c r="BT7" s="1122"/>
      <c r="BU7" s="1122"/>
      <c r="BV7" s="1122"/>
      <c r="BW7" s="1122"/>
      <c r="BX7" s="1122"/>
      <c r="BY7" s="1122"/>
      <c r="BZ7" s="1122"/>
      <c r="CA7" s="1122"/>
      <c r="CB7" s="1122"/>
      <c r="CC7" s="1122"/>
      <c r="CD7" s="1122"/>
      <c r="CE7" s="1122"/>
      <c r="CF7" s="1122"/>
      <c r="CG7" s="1123"/>
      <c r="CH7" s="1114">
        <v>1</v>
      </c>
      <c r="CI7" s="1115"/>
      <c r="CJ7" s="1115"/>
      <c r="CK7" s="1115"/>
      <c r="CL7" s="1116"/>
      <c r="CM7" s="1114">
        <v>11</v>
      </c>
      <c r="CN7" s="1115"/>
      <c r="CO7" s="1115"/>
      <c r="CP7" s="1115"/>
      <c r="CQ7" s="1116"/>
      <c r="CR7" s="1114">
        <v>4</v>
      </c>
      <c r="CS7" s="1115"/>
      <c r="CT7" s="1115"/>
      <c r="CU7" s="1115"/>
      <c r="CV7" s="1116"/>
      <c r="CW7" s="1114" t="s">
        <v>528</v>
      </c>
      <c r="CX7" s="1115"/>
      <c r="CY7" s="1115"/>
      <c r="CZ7" s="1115"/>
      <c r="DA7" s="1116"/>
      <c r="DB7" s="1114" t="s">
        <v>528</v>
      </c>
      <c r="DC7" s="1115"/>
      <c r="DD7" s="1115"/>
      <c r="DE7" s="1115"/>
      <c r="DF7" s="1116"/>
      <c r="DG7" s="1114" t="s">
        <v>528</v>
      </c>
      <c r="DH7" s="1115"/>
      <c r="DI7" s="1115"/>
      <c r="DJ7" s="1115"/>
      <c r="DK7" s="1116"/>
      <c r="DL7" s="1114" t="s">
        <v>528</v>
      </c>
      <c r="DM7" s="1115"/>
      <c r="DN7" s="1115"/>
      <c r="DO7" s="1115"/>
      <c r="DP7" s="1116"/>
      <c r="DQ7" s="1114" t="s">
        <v>528</v>
      </c>
      <c r="DR7" s="1115"/>
      <c r="DS7" s="1115"/>
      <c r="DT7" s="1115"/>
      <c r="DU7" s="1116"/>
      <c r="DV7" s="1141"/>
      <c r="DW7" s="1142"/>
      <c r="DX7" s="1142"/>
      <c r="DY7" s="1142"/>
      <c r="DZ7" s="1143"/>
      <c r="EA7" s="205"/>
    </row>
    <row r="8" spans="1:131" s="206" customFormat="1" ht="26.25" customHeight="1">
      <c r="A8" s="212">
        <v>2</v>
      </c>
      <c r="B8" s="1063" t="s">
        <v>527</v>
      </c>
      <c r="C8" s="1064"/>
      <c r="D8" s="1064"/>
      <c r="E8" s="1064"/>
      <c r="F8" s="1064"/>
      <c r="G8" s="1064"/>
      <c r="H8" s="1064"/>
      <c r="I8" s="1064"/>
      <c r="J8" s="1064"/>
      <c r="K8" s="1064"/>
      <c r="L8" s="1064"/>
      <c r="M8" s="1064"/>
      <c r="N8" s="1064"/>
      <c r="O8" s="1064"/>
      <c r="P8" s="1065"/>
      <c r="Q8" s="1069">
        <v>60</v>
      </c>
      <c r="R8" s="1070"/>
      <c r="S8" s="1070"/>
      <c r="T8" s="1070"/>
      <c r="U8" s="1070"/>
      <c r="V8" s="1070">
        <v>20</v>
      </c>
      <c r="W8" s="1070"/>
      <c r="X8" s="1070"/>
      <c r="Y8" s="1070"/>
      <c r="Z8" s="1070"/>
      <c r="AA8" s="1070">
        <v>40</v>
      </c>
      <c r="AB8" s="1070"/>
      <c r="AC8" s="1070"/>
      <c r="AD8" s="1070"/>
      <c r="AE8" s="1071"/>
      <c r="AF8" s="1045">
        <v>40</v>
      </c>
      <c r="AG8" s="1046"/>
      <c r="AH8" s="1046"/>
      <c r="AI8" s="1046"/>
      <c r="AJ8" s="1047"/>
      <c r="AK8" s="1112" t="s">
        <v>528</v>
      </c>
      <c r="AL8" s="1113"/>
      <c r="AM8" s="1113"/>
      <c r="AN8" s="1113"/>
      <c r="AO8" s="1113"/>
      <c r="AP8" s="1113">
        <v>180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530</v>
      </c>
      <c r="BT8" s="1041"/>
      <c r="BU8" s="1041"/>
      <c r="BV8" s="1041"/>
      <c r="BW8" s="1041"/>
      <c r="BX8" s="1041"/>
      <c r="BY8" s="1041"/>
      <c r="BZ8" s="1041"/>
      <c r="CA8" s="1041"/>
      <c r="CB8" s="1041"/>
      <c r="CC8" s="1041"/>
      <c r="CD8" s="1041"/>
      <c r="CE8" s="1041"/>
      <c r="CF8" s="1041"/>
      <c r="CG8" s="1042"/>
      <c r="CH8" s="1015">
        <v>3</v>
      </c>
      <c r="CI8" s="1016"/>
      <c r="CJ8" s="1016"/>
      <c r="CK8" s="1016"/>
      <c r="CL8" s="1017"/>
      <c r="CM8" s="1015">
        <v>66</v>
      </c>
      <c r="CN8" s="1016"/>
      <c r="CO8" s="1016"/>
      <c r="CP8" s="1016"/>
      <c r="CQ8" s="1017"/>
      <c r="CR8" s="1015">
        <v>10</v>
      </c>
      <c r="CS8" s="1016"/>
      <c r="CT8" s="1016"/>
      <c r="CU8" s="1016"/>
      <c r="CV8" s="1017"/>
      <c r="CW8" s="1015">
        <v>4</v>
      </c>
      <c r="CX8" s="1016"/>
      <c r="CY8" s="1016"/>
      <c r="CZ8" s="1016"/>
      <c r="DA8" s="1017"/>
      <c r="DB8" s="1015" t="s">
        <v>528</v>
      </c>
      <c r="DC8" s="1016"/>
      <c r="DD8" s="1016"/>
      <c r="DE8" s="1016"/>
      <c r="DF8" s="1017"/>
      <c r="DG8" s="1015" t="s">
        <v>528</v>
      </c>
      <c r="DH8" s="1016"/>
      <c r="DI8" s="1016"/>
      <c r="DJ8" s="1016"/>
      <c r="DK8" s="1017"/>
      <c r="DL8" s="1015" t="s">
        <v>528</v>
      </c>
      <c r="DM8" s="1016"/>
      <c r="DN8" s="1016"/>
      <c r="DO8" s="1016"/>
      <c r="DP8" s="1017"/>
      <c r="DQ8" s="1015" t="s">
        <v>528</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548</v>
      </c>
      <c r="BT9" s="1041"/>
      <c r="BU9" s="1041"/>
      <c r="BV9" s="1041"/>
      <c r="BW9" s="1041"/>
      <c r="BX9" s="1041"/>
      <c r="BY9" s="1041"/>
      <c r="BZ9" s="1041"/>
      <c r="CA9" s="1041"/>
      <c r="CB9" s="1041"/>
      <c r="CC9" s="1041"/>
      <c r="CD9" s="1041"/>
      <c r="CE9" s="1041"/>
      <c r="CF9" s="1041"/>
      <c r="CG9" s="1042"/>
      <c r="CH9" s="1015">
        <v>16</v>
      </c>
      <c r="CI9" s="1016"/>
      <c r="CJ9" s="1016"/>
      <c r="CK9" s="1016"/>
      <c r="CL9" s="1017"/>
      <c r="CM9" s="1015">
        <v>148</v>
      </c>
      <c r="CN9" s="1016"/>
      <c r="CO9" s="1016"/>
      <c r="CP9" s="1016"/>
      <c r="CQ9" s="1017"/>
      <c r="CR9" s="1015">
        <v>168</v>
      </c>
      <c r="CS9" s="1016"/>
      <c r="CT9" s="1016"/>
      <c r="CU9" s="1016"/>
      <c r="CV9" s="1017"/>
      <c r="CW9" s="1015" t="s">
        <v>528</v>
      </c>
      <c r="CX9" s="1016"/>
      <c r="CY9" s="1016"/>
      <c r="CZ9" s="1016"/>
      <c r="DA9" s="1017"/>
      <c r="DB9" s="1015" t="s">
        <v>528</v>
      </c>
      <c r="DC9" s="1016"/>
      <c r="DD9" s="1016"/>
      <c r="DE9" s="1016"/>
      <c r="DF9" s="1017"/>
      <c r="DG9" s="1015" t="s">
        <v>528</v>
      </c>
      <c r="DH9" s="1016"/>
      <c r="DI9" s="1016"/>
      <c r="DJ9" s="1016"/>
      <c r="DK9" s="1017"/>
      <c r="DL9" s="1015" t="s">
        <v>528</v>
      </c>
      <c r="DM9" s="1016"/>
      <c r="DN9" s="1016"/>
      <c r="DO9" s="1016"/>
      <c r="DP9" s="1017"/>
      <c r="DQ9" s="1015" t="s">
        <v>528</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531</v>
      </c>
      <c r="BT10" s="1041"/>
      <c r="BU10" s="1041"/>
      <c r="BV10" s="1041"/>
      <c r="BW10" s="1041"/>
      <c r="BX10" s="1041"/>
      <c r="BY10" s="1041"/>
      <c r="BZ10" s="1041"/>
      <c r="CA10" s="1041"/>
      <c r="CB10" s="1041"/>
      <c r="CC10" s="1041"/>
      <c r="CD10" s="1041"/>
      <c r="CE10" s="1041"/>
      <c r="CF10" s="1041"/>
      <c r="CG10" s="1042"/>
      <c r="CH10" s="1015">
        <v>0</v>
      </c>
      <c r="CI10" s="1016"/>
      <c r="CJ10" s="1016"/>
      <c r="CK10" s="1016"/>
      <c r="CL10" s="1017"/>
      <c r="CM10" s="1015">
        <v>16</v>
      </c>
      <c r="CN10" s="1016"/>
      <c r="CO10" s="1016"/>
      <c r="CP10" s="1016"/>
      <c r="CQ10" s="1017"/>
      <c r="CR10" s="1015">
        <v>3</v>
      </c>
      <c r="CS10" s="1016"/>
      <c r="CT10" s="1016"/>
      <c r="CU10" s="1016"/>
      <c r="CV10" s="1017"/>
      <c r="CW10" s="1015" t="s">
        <v>528</v>
      </c>
      <c r="CX10" s="1016"/>
      <c r="CY10" s="1016"/>
      <c r="CZ10" s="1016"/>
      <c r="DA10" s="1017"/>
      <c r="DB10" s="1015" t="s">
        <v>528</v>
      </c>
      <c r="DC10" s="1016"/>
      <c r="DD10" s="1016"/>
      <c r="DE10" s="1016"/>
      <c r="DF10" s="1017"/>
      <c r="DG10" s="1015" t="s">
        <v>528</v>
      </c>
      <c r="DH10" s="1016"/>
      <c r="DI10" s="1016"/>
      <c r="DJ10" s="1016"/>
      <c r="DK10" s="1017"/>
      <c r="DL10" s="1015" t="s">
        <v>528</v>
      </c>
      <c r="DM10" s="1016"/>
      <c r="DN10" s="1016"/>
      <c r="DO10" s="1016"/>
      <c r="DP10" s="1017"/>
      <c r="DQ10" s="1015" t="s">
        <v>528</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t="s">
        <v>532</v>
      </c>
      <c r="BS11" s="1040" t="s">
        <v>533</v>
      </c>
      <c r="BT11" s="1041"/>
      <c r="BU11" s="1041"/>
      <c r="BV11" s="1041"/>
      <c r="BW11" s="1041"/>
      <c r="BX11" s="1041"/>
      <c r="BY11" s="1041"/>
      <c r="BZ11" s="1041"/>
      <c r="CA11" s="1041"/>
      <c r="CB11" s="1041"/>
      <c r="CC11" s="1041"/>
      <c r="CD11" s="1041"/>
      <c r="CE11" s="1041"/>
      <c r="CF11" s="1041"/>
      <c r="CG11" s="1042"/>
      <c r="CH11" s="1015">
        <v>0</v>
      </c>
      <c r="CI11" s="1016"/>
      <c r="CJ11" s="1016"/>
      <c r="CK11" s="1016"/>
      <c r="CL11" s="1017"/>
      <c r="CM11" s="1015">
        <v>56</v>
      </c>
      <c r="CN11" s="1016"/>
      <c r="CO11" s="1016"/>
      <c r="CP11" s="1016"/>
      <c r="CQ11" s="1017"/>
      <c r="CR11" s="1015">
        <v>10</v>
      </c>
      <c r="CS11" s="1016"/>
      <c r="CT11" s="1016"/>
      <c r="CU11" s="1016"/>
      <c r="CV11" s="1017"/>
      <c r="CW11" s="1015" t="s">
        <v>528</v>
      </c>
      <c r="CX11" s="1016"/>
      <c r="CY11" s="1016"/>
      <c r="CZ11" s="1016"/>
      <c r="DA11" s="1017"/>
      <c r="DB11" s="1015" t="s">
        <v>528</v>
      </c>
      <c r="DC11" s="1016"/>
      <c r="DD11" s="1016"/>
      <c r="DE11" s="1016"/>
      <c r="DF11" s="1017"/>
      <c r="DG11" s="1015" t="s">
        <v>528</v>
      </c>
      <c r="DH11" s="1016"/>
      <c r="DI11" s="1016"/>
      <c r="DJ11" s="1016"/>
      <c r="DK11" s="1017"/>
      <c r="DL11" s="1015">
        <v>333</v>
      </c>
      <c r="DM11" s="1016"/>
      <c r="DN11" s="1016"/>
      <c r="DO11" s="1016"/>
      <c r="DP11" s="1017"/>
      <c r="DQ11" s="1015">
        <v>305</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534</v>
      </c>
      <c r="BT12" s="1041"/>
      <c r="BU12" s="1041"/>
      <c r="BV12" s="1041"/>
      <c r="BW12" s="1041"/>
      <c r="BX12" s="1041"/>
      <c r="BY12" s="1041"/>
      <c r="BZ12" s="1041"/>
      <c r="CA12" s="1041"/>
      <c r="CB12" s="1041"/>
      <c r="CC12" s="1041"/>
      <c r="CD12" s="1041"/>
      <c r="CE12" s="1041"/>
      <c r="CF12" s="1041"/>
      <c r="CG12" s="1042"/>
      <c r="CH12" s="1015">
        <v>-1</v>
      </c>
      <c r="CI12" s="1016"/>
      <c r="CJ12" s="1016"/>
      <c r="CK12" s="1016"/>
      <c r="CL12" s="1017"/>
      <c r="CM12" s="1015">
        <v>39</v>
      </c>
      <c r="CN12" s="1016"/>
      <c r="CO12" s="1016"/>
      <c r="CP12" s="1016"/>
      <c r="CQ12" s="1017"/>
      <c r="CR12" s="1015">
        <v>30</v>
      </c>
      <c r="CS12" s="1016"/>
      <c r="CT12" s="1016"/>
      <c r="CU12" s="1016"/>
      <c r="CV12" s="1017"/>
      <c r="CW12" s="1015">
        <v>100</v>
      </c>
      <c r="CX12" s="1016"/>
      <c r="CY12" s="1016"/>
      <c r="CZ12" s="1016"/>
      <c r="DA12" s="1017"/>
      <c r="DB12" s="1015" t="s">
        <v>528</v>
      </c>
      <c r="DC12" s="1016"/>
      <c r="DD12" s="1016"/>
      <c r="DE12" s="1016"/>
      <c r="DF12" s="1017"/>
      <c r="DG12" s="1015" t="s">
        <v>528</v>
      </c>
      <c r="DH12" s="1016"/>
      <c r="DI12" s="1016"/>
      <c r="DJ12" s="1016"/>
      <c r="DK12" s="1017"/>
      <c r="DL12" s="1015" t="s">
        <v>528</v>
      </c>
      <c r="DM12" s="1016"/>
      <c r="DN12" s="1016"/>
      <c r="DO12" s="1016"/>
      <c r="DP12" s="1017"/>
      <c r="DQ12" s="1015" t="s">
        <v>528</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38605</v>
      </c>
      <c r="R23" s="1095"/>
      <c r="S23" s="1095"/>
      <c r="T23" s="1095"/>
      <c r="U23" s="1095"/>
      <c r="V23" s="1095">
        <v>36416</v>
      </c>
      <c r="W23" s="1095"/>
      <c r="X23" s="1095"/>
      <c r="Y23" s="1095"/>
      <c r="Z23" s="1095"/>
      <c r="AA23" s="1095">
        <v>2190</v>
      </c>
      <c r="AB23" s="1095"/>
      <c r="AC23" s="1095"/>
      <c r="AD23" s="1095"/>
      <c r="AE23" s="1096"/>
      <c r="AF23" s="1097">
        <v>1669</v>
      </c>
      <c r="AG23" s="1095"/>
      <c r="AH23" s="1095"/>
      <c r="AI23" s="1095"/>
      <c r="AJ23" s="1098"/>
      <c r="AK23" s="1099"/>
      <c r="AL23" s="1100"/>
      <c r="AM23" s="1100"/>
      <c r="AN23" s="1100"/>
      <c r="AO23" s="1100"/>
      <c r="AP23" s="1095">
        <v>24032</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5" t="s">
        <v>368</v>
      </c>
      <c r="AG26" s="1034"/>
      <c r="AH26" s="1034"/>
      <c r="AI26" s="1034"/>
      <c r="AJ26" s="1086"/>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535</v>
      </c>
      <c r="C28" s="1077"/>
      <c r="D28" s="1077"/>
      <c r="E28" s="1077"/>
      <c r="F28" s="1077"/>
      <c r="G28" s="1077"/>
      <c r="H28" s="1077"/>
      <c r="I28" s="1077"/>
      <c r="J28" s="1077"/>
      <c r="K28" s="1077"/>
      <c r="L28" s="1077"/>
      <c r="M28" s="1077"/>
      <c r="N28" s="1077"/>
      <c r="O28" s="1077"/>
      <c r="P28" s="1078"/>
      <c r="Q28" s="1079">
        <v>15176</v>
      </c>
      <c r="R28" s="1080"/>
      <c r="S28" s="1080"/>
      <c r="T28" s="1080"/>
      <c r="U28" s="1080"/>
      <c r="V28" s="1080">
        <v>14815</v>
      </c>
      <c r="W28" s="1080"/>
      <c r="X28" s="1080"/>
      <c r="Y28" s="1080"/>
      <c r="Z28" s="1080"/>
      <c r="AA28" s="1080">
        <v>361</v>
      </c>
      <c r="AB28" s="1080"/>
      <c r="AC28" s="1080"/>
      <c r="AD28" s="1080"/>
      <c r="AE28" s="1081"/>
      <c r="AF28" s="1082">
        <v>361</v>
      </c>
      <c r="AG28" s="1080"/>
      <c r="AH28" s="1080"/>
      <c r="AI28" s="1080"/>
      <c r="AJ28" s="1083"/>
      <c r="AK28" s="1084">
        <v>1143</v>
      </c>
      <c r="AL28" s="1072"/>
      <c r="AM28" s="1072"/>
      <c r="AN28" s="1072"/>
      <c r="AO28" s="1072"/>
      <c r="AP28" s="1072" t="s">
        <v>528</v>
      </c>
      <c r="AQ28" s="1072"/>
      <c r="AR28" s="1072"/>
      <c r="AS28" s="1072"/>
      <c r="AT28" s="1072"/>
      <c r="AU28" s="1072" t="s">
        <v>528</v>
      </c>
      <c r="AV28" s="1072"/>
      <c r="AW28" s="1072"/>
      <c r="AX28" s="1072"/>
      <c r="AY28" s="1072"/>
      <c r="AZ28" s="1073" t="s">
        <v>528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536</v>
      </c>
      <c r="C29" s="1064"/>
      <c r="D29" s="1064"/>
      <c r="E29" s="1064"/>
      <c r="F29" s="1064"/>
      <c r="G29" s="1064"/>
      <c r="H29" s="1064"/>
      <c r="I29" s="1064"/>
      <c r="J29" s="1064"/>
      <c r="K29" s="1064"/>
      <c r="L29" s="1064"/>
      <c r="M29" s="1064"/>
      <c r="N29" s="1064"/>
      <c r="O29" s="1064"/>
      <c r="P29" s="1065"/>
      <c r="Q29" s="1069">
        <v>8957</v>
      </c>
      <c r="R29" s="1070"/>
      <c r="S29" s="1070"/>
      <c r="T29" s="1070"/>
      <c r="U29" s="1070"/>
      <c r="V29" s="1070">
        <v>8748</v>
      </c>
      <c r="W29" s="1070"/>
      <c r="X29" s="1070"/>
      <c r="Y29" s="1070"/>
      <c r="Z29" s="1070"/>
      <c r="AA29" s="1070">
        <v>210</v>
      </c>
      <c r="AB29" s="1070"/>
      <c r="AC29" s="1070"/>
      <c r="AD29" s="1070"/>
      <c r="AE29" s="1071"/>
      <c r="AF29" s="1045">
        <v>210</v>
      </c>
      <c r="AG29" s="1046"/>
      <c r="AH29" s="1046"/>
      <c r="AI29" s="1046"/>
      <c r="AJ29" s="1047"/>
      <c r="AK29" s="1006">
        <v>1422</v>
      </c>
      <c r="AL29" s="997"/>
      <c r="AM29" s="997"/>
      <c r="AN29" s="997"/>
      <c r="AO29" s="997"/>
      <c r="AP29" s="997" t="s">
        <v>528</v>
      </c>
      <c r="AQ29" s="997"/>
      <c r="AR29" s="997"/>
      <c r="AS29" s="997"/>
      <c r="AT29" s="997"/>
      <c r="AU29" s="997" t="s">
        <v>528</v>
      </c>
      <c r="AV29" s="997"/>
      <c r="AW29" s="997"/>
      <c r="AX29" s="997"/>
      <c r="AY29" s="997"/>
      <c r="AZ29" s="1068" t="s">
        <v>528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537</v>
      </c>
      <c r="C30" s="1064"/>
      <c r="D30" s="1064"/>
      <c r="E30" s="1064"/>
      <c r="F30" s="1064"/>
      <c r="G30" s="1064"/>
      <c r="H30" s="1064"/>
      <c r="I30" s="1064"/>
      <c r="J30" s="1064"/>
      <c r="K30" s="1064"/>
      <c r="L30" s="1064"/>
      <c r="M30" s="1064"/>
      <c r="N30" s="1064"/>
      <c r="O30" s="1064"/>
      <c r="P30" s="1065"/>
      <c r="Q30" s="1069">
        <v>1514</v>
      </c>
      <c r="R30" s="1070"/>
      <c r="S30" s="1070"/>
      <c r="T30" s="1070"/>
      <c r="U30" s="1070"/>
      <c r="V30" s="1070">
        <v>1503</v>
      </c>
      <c r="W30" s="1070"/>
      <c r="X30" s="1070"/>
      <c r="Y30" s="1070"/>
      <c r="Z30" s="1070"/>
      <c r="AA30" s="1070">
        <v>11</v>
      </c>
      <c r="AB30" s="1070"/>
      <c r="AC30" s="1070"/>
      <c r="AD30" s="1070"/>
      <c r="AE30" s="1071"/>
      <c r="AF30" s="1045">
        <v>11</v>
      </c>
      <c r="AG30" s="1046"/>
      <c r="AH30" s="1046"/>
      <c r="AI30" s="1046"/>
      <c r="AJ30" s="1047"/>
      <c r="AK30" s="1006">
        <v>289</v>
      </c>
      <c r="AL30" s="997"/>
      <c r="AM30" s="997"/>
      <c r="AN30" s="997"/>
      <c r="AO30" s="997"/>
      <c r="AP30" s="997" t="s">
        <v>538</v>
      </c>
      <c r="AQ30" s="997"/>
      <c r="AR30" s="997"/>
      <c r="AS30" s="997"/>
      <c r="AT30" s="997"/>
      <c r="AU30" s="997" t="s">
        <v>538</v>
      </c>
      <c r="AV30" s="997"/>
      <c r="AW30" s="997"/>
      <c r="AX30" s="997"/>
      <c r="AY30" s="997"/>
      <c r="AZ30" s="1068" t="s">
        <v>538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539</v>
      </c>
      <c r="C31" s="1064"/>
      <c r="D31" s="1064"/>
      <c r="E31" s="1064"/>
      <c r="F31" s="1064"/>
      <c r="G31" s="1064"/>
      <c r="H31" s="1064"/>
      <c r="I31" s="1064"/>
      <c r="J31" s="1064"/>
      <c r="K31" s="1064"/>
      <c r="L31" s="1064"/>
      <c r="M31" s="1064"/>
      <c r="N31" s="1064"/>
      <c r="O31" s="1064"/>
      <c r="P31" s="1065"/>
      <c r="Q31" s="1069">
        <v>2589</v>
      </c>
      <c r="R31" s="1070"/>
      <c r="S31" s="1070"/>
      <c r="T31" s="1070"/>
      <c r="U31" s="1070"/>
      <c r="V31" s="1070">
        <v>2224</v>
      </c>
      <c r="W31" s="1070"/>
      <c r="X31" s="1070"/>
      <c r="Y31" s="1070"/>
      <c r="Z31" s="1070"/>
      <c r="AA31" s="1070">
        <v>365</v>
      </c>
      <c r="AB31" s="1070"/>
      <c r="AC31" s="1070"/>
      <c r="AD31" s="1070"/>
      <c r="AE31" s="1071"/>
      <c r="AF31" s="1045">
        <v>2390</v>
      </c>
      <c r="AG31" s="1046"/>
      <c r="AH31" s="1046"/>
      <c r="AI31" s="1046"/>
      <c r="AJ31" s="1047"/>
      <c r="AK31" s="1006">
        <v>16</v>
      </c>
      <c r="AL31" s="997"/>
      <c r="AM31" s="997"/>
      <c r="AN31" s="997"/>
      <c r="AO31" s="997"/>
      <c r="AP31" s="997">
        <v>1887</v>
      </c>
      <c r="AQ31" s="997"/>
      <c r="AR31" s="997"/>
      <c r="AS31" s="997"/>
      <c r="AT31" s="997"/>
      <c r="AU31" s="997">
        <v>30</v>
      </c>
      <c r="AV31" s="997"/>
      <c r="AW31" s="997"/>
      <c r="AX31" s="997"/>
      <c r="AY31" s="997"/>
      <c r="AZ31" s="1068" t="s">
        <v>538</v>
      </c>
      <c r="BA31" s="1068"/>
      <c r="BB31" s="1068"/>
      <c r="BC31" s="1068"/>
      <c r="BD31" s="1068"/>
      <c r="BE31" s="1058" t="s">
        <v>540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541</v>
      </c>
      <c r="C32" s="1064"/>
      <c r="D32" s="1064"/>
      <c r="E32" s="1064"/>
      <c r="F32" s="1064"/>
      <c r="G32" s="1064"/>
      <c r="H32" s="1064"/>
      <c r="I32" s="1064"/>
      <c r="J32" s="1064"/>
      <c r="K32" s="1064"/>
      <c r="L32" s="1064"/>
      <c r="M32" s="1064"/>
      <c r="N32" s="1064"/>
      <c r="O32" s="1064"/>
      <c r="P32" s="1065"/>
      <c r="Q32" s="1069">
        <v>2998</v>
      </c>
      <c r="R32" s="1070"/>
      <c r="S32" s="1070"/>
      <c r="T32" s="1070"/>
      <c r="U32" s="1070"/>
      <c r="V32" s="1070">
        <v>2996</v>
      </c>
      <c r="W32" s="1070"/>
      <c r="X32" s="1070"/>
      <c r="Y32" s="1070"/>
      <c r="Z32" s="1070"/>
      <c r="AA32" s="1070">
        <v>2</v>
      </c>
      <c r="AB32" s="1070"/>
      <c r="AC32" s="1070"/>
      <c r="AD32" s="1070"/>
      <c r="AE32" s="1071"/>
      <c r="AF32" s="1045">
        <v>2</v>
      </c>
      <c r="AG32" s="1046"/>
      <c r="AH32" s="1046"/>
      <c r="AI32" s="1046"/>
      <c r="AJ32" s="1047"/>
      <c r="AK32" s="1006">
        <v>719</v>
      </c>
      <c r="AL32" s="997"/>
      <c r="AM32" s="997"/>
      <c r="AN32" s="997"/>
      <c r="AO32" s="997"/>
      <c r="AP32" s="997">
        <v>9583</v>
      </c>
      <c r="AQ32" s="997"/>
      <c r="AR32" s="997"/>
      <c r="AS32" s="997"/>
      <c r="AT32" s="997"/>
      <c r="AU32" s="997">
        <v>6354</v>
      </c>
      <c r="AV32" s="997"/>
      <c r="AW32" s="997"/>
      <c r="AX32" s="997"/>
      <c r="AY32" s="997"/>
      <c r="AZ32" s="1068" t="s">
        <v>538</v>
      </c>
      <c r="BA32" s="1068"/>
      <c r="BB32" s="1068"/>
      <c r="BC32" s="1068"/>
      <c r="BD32" s="1068"/>
      <c r="BE32" s="1058" t="s">
        <v>542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376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2973</v>
      </c>
      <c r="AG63" s="985"/>
      <c r="AH63" s="985"/>
      <c r="AI63" s="985"/>
      <c r="AJ63" s="1056"/>
      <c r="AK63" s="1057"/>
      <c r="AL63" s="989"/>
      <c r="AM63" s="989"/>
      <c r="AN63" s="989"/>
      <c r="AO63" s="989"/>
      <c r="AP63" s="985">
        <v>11470</v>
      </c>
      <c r="AQ63" s="985"/>
      <c r="AR63" s="985"/>
      <c r="AS63" s="985"/>
      <c r="AT63" s="985"/>
      <c r="AU63" s="985">
        <v>6384</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377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378</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379</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543</v>
      </c>
      <c r="C68" s="1012"/>
      <c r="D68" s="1012"/>
      <c r="E68" s="1012"/>
      <c r="F68" s="1012"/>
      <c r="G68" s="1012"/>
      <c r="H68" s="1012"/>
      <c r="I68" s="1012"/>
      <c r="J68" s="1012"/>
      <c r="K68" s="1012"/>
      <c r="L68" s="1012"/>
      <c r="M68" s="1012"/>
      <c r="N68" s="1012"/>
      <c r="O68" s="1012"/>
      <c r="P68" s="1013"/>
      <c r="Q68" s="1014">
        <v>1220</v>
      </c>
      <c r="R68" s="1008"/>
      <c r="S68" s="1008"/>
      <c r="T68" s="1008"/>
      <c r="U68" s="1008"/>
      <c r="V68" s="1008">
        <v>1189</v>
      </c>
      <c r="W68" s="1008"/>
      <c r="X68" s="1008"/>
      <c r="Y68" s="1008"/>
      <c r="Z68" s="1008"/>
      <c r="AA68" s="1008">
        <v>31</v>
      </c>
      <c r="AB68" s="1008"/>
      <c r="AC68" s="1008"/>
      <c r="AD68" s="1008"/>
      <c r="AE68" s="1008"/>
      <c r="AF68" s="1008">
        <v>31</v>
      </c>
      <c r="AG68" s="1008"/>
      <c r="AH68" s="1008"/>
      <c r="AI68" s="1008"/>
      <c r="AJ68" s="1008"/>
      <c r="AK68" s="1008" t="s">
        <v>528</v>
      </c>
      <c r="AL68" s="1008"/>
      <c r="AM68" s="1008"/>
      <c r="AN68" s="1008"/>
      <c r="AO68" s="1008"/>
      <c r="AP68" s="1008">
        <v>76</v>
      </c>
      <c r="AQ68" s="1008"/>
      <c r="AR68" s="1008"/>
      <c r="AS68" s="1008"/>
      <c r="AT68" s="1008"/>
      <c r="AU68" s="1008">
        <v>35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544</v>
      </c>
      <c r="C69" s="1001"/>
      <c r="D69" s="1001"/>
      <c r="E69" s="1001"/>
      <c r="F69" s="1001"/>
      <c r="G69" s="1001"/>
      <c r="H69" s="1001"/>
      <c r="I69" s="1001"/>
      <c r="J69" s="1001"/>
      <c r="K69" s="1001"/>
      <c r="L69" s="1001"/>
      <c r="M69" s="1001"/>
      <c r="N69" s="1001"/>
      <c r="O69" s="1001"/>
      <c r="P69" s="1002"/>
      <c r="Q69" s="1003">
        <v>267</v>
      </c>
      <c r="R69" s="997"/>
      <c r="S69" s="997"/>
      <c r="T69" s="997"/>
      <c r="U69" s="997"/>
      <c r="V69" s="997">
        <v>257</v>
      </c>
      <c r="W69" s="997"/>
      <c r="X69" s="997"/>
      <c r="Y69" s="997"/>
      <c r="Z69" s="997"/>
      <c r="AA69" s="997">
        <v>10</v>
      </c>
      <c r="AB69" s="997"/>
      <c r="AC69" s="997"/>
      <c r="AD69" s="997"/>
      <c r="AE69" s="997"/>
      <c r="AF69" s="997">
        <v>10</v>
      </c>
      <c r="AG69" s="997"/>
      <c r="AH69" s="997"/>
      <c r="AI69" s="997"/>
      <c r="AJ69" s="997"/>
      <c r="AK69" s="997" t="s">
        <v>528</v>
      </c>
      <c r="AL69" s="997"/>
      <c r="AM69" s="997"/>
      <c r="AN69" s="997"/>
      <c r="AO69" s="997"/>
      <c r="AP69" s="997" t="s">
        <v>528</v>
      </c>
      <c r="AQ69" s="997"/>
      <c r="AR69" s="997"/>
      <c r="AS69" s="997"/>
      <c r="AT69" s="997"/>
      <c r="AU69" s="997" t="s">
        <v>528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545</v>
      </c>
      <c r="C70" s="1001"/>
      <c r="D70" s="1001"/>
      <c r="E70" s="1001"/>
      <c r="F70" s="1001"/>
      <c r="G70" s="1001"/>
      <c r="H70" s="1001"/>
      <c r="I70" s="1001"/>
      <c r="J70" s="1001"/>
      <c r="K70" s="1001"/>
      <c r="L70" s="1001"/>
      <c r="M70" s="1001"/>
      <c r="N70" s="1001"/>
      <c r="O70" s="1001"/>
      <c r="P70" s="1002"/>
      <c r="Q70" s="1003">
        <v>21773</v>
      </c>
      <c r="R70" s="997"/>
      <c r="S70" s="997"/>
      <c r="T70" s="997"/>
      <c r="U70" s="997"/>
      <c r="V70" s="997">
        <v>23341</v>
      </c>
      <c r="W70" s="997"/>
      <c r="X70" s="997"/>
      <c r="Y70" s="997"/>
      <c r="Z70" s="997"/>
      <c r="AA70" s="997">
        <v>-1568</v>
      </c>
      <c r="AB70" s="997"/>
      <c r="AC70" s="997"/>
      <c r="AD70" s="997"/>
      <c r="AE70" s="997"/>
      <c r="AF70" s="997">
        <v>8354</v>
      </c>
      <c r="AG70" s="997"/>
      <c r="AH70" s="997"/>
      <c r="AI70" s="997"/>
      <c r="AJ70" s="997"/>
      <c r="AK70" s="997" t="s">
        <v>528</v>
      </c>
      <c r="AL70" s="997"/>
      <c r="AM70" s="997"/>
      <c r="AN70" s="997"/>
      <c r="AO70" s="997"/>
      <c r="AP70" s="997">
        <v>11245</v>
      </c>
      <c r="AQ70" s="997"/>
      <c r="AR70" s="997"/>
      <c r="AS70" s="997"/>
      <c r="AT70" s="997"/>
      <c r="AU70" s="997">
        <v>4082</v>
      </c>
      <c r="AV70" s="997"/>
      <c r="AW70" s="997"/>
      <c r="AX70" s="997"/>
      <c r="AY70" s="997"/>
      <c r="AZ70" s="998" t="s">
        <v>549</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546</v>
      </c>
      <c r="C71" s="1001"/>
      <c r="D71" s="1001"/>
      <c r="E71" s="1001"/>
      <c r="F71" s="1001"/>
      <c r="G71" s="1001"/>
      <c r="H71" s="1001"/>
      <c r="I71" s="1001"/>
      <c r="J71" s="1001"/>
      <c r="K71" s="1001"/>
      <c r="L71" s="1001"/>
      <c r="M71" s="1001"/>
      <c r="N71" s="1001"/>
      <c r="O71" s="1001"/>
      <c r="P71" s="1002"/>
      <c r="Q71" s="1003">
        <v>1927</v>
      </c>
      <c r="R71" s="997"/>
      <c r="S71" s="997"/>
      <c r="T71" s="997"/>
      <c r="U71" s="997"/>
      <c r="V71" s="997">
        <v>1861</v>
      </c>
      <c r="W71" s="997"/>
      <c r="X71" s="997"/>
      <c r="Y71" s="997"/>
      <c r="Z71" s="997"/>
      <c r="AA71" s="997">
        <v>66</v>
      </c>
      <c r="AB71" s="997"/>
      <c r="AC71" s="997"/>
      <c r="AD71" s="997"/>
      <c r="AE71" s="997"/>
      <c r="AF71" s="997">
        <v>66</v>
      </c>
      <c r="AG71" s="997"/>
      <c r="AH71" s="997"/>
      <c r="AI71" s="997"/>
      <c r="AJ71" s="997"/>
      <c r="AK71" s="997">
        <v>412</v>
      </c>
      <c r="AL71" s="997"/>
      <c r="AM71" s="997"/>
      <c r="AN71" s="997"/>
      <c r="AO71" s="997"/>
      <c r="AP71" s="997" t="s">
        <v>528</v>
      </c>
      <c r="AQ71" s="997"/>
      <c r="AR71" s="997"/>
      <c r="AS71" s="997"/>
      <c r="AT71" s="997"/>
      <c r="AU71" s="997" t="s">
        <v>528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547</v>
      </c>
      <c r="C72" s="1001"/>
      <c r="D72" s="1001"/>
      <c r="E72" s="1001"/>
      <c r="F72" s="1001"/>
      <c r="G72" s="1001"/>
      <c r="H72" s="1001"/>
      <c r="I72" s="1001"/>
      <c r="J72" s="1001"/>
      <c r="K72" s="1001"/>
      <c r="L72" s="1001"/>
      <c r="M72" s="1001"/>
      <c r="N72" s="1001"/>
      <c r="O72" s="1001"/>
      <c r="P72" s="1002"/>
      <c r="Q72" s="1003">
        <v>781330</v>
      </c>
      <c r="R72" s="997"/>
      <c r="S72" s="997"/>
      <c r="T72" s="997"/>
      <c r="U72" s="997"/>
      <c r="V72" s="997">
        <v>753431</v>
      </c>
      <c r="W72" s="997"/>
      <c r="X72" s="997"/>
      <c r="Y72" s="997"/>
      <c r="Z72" s="997"/>
      <c r="AA72" s="997">
        <v>27899</v>
      </c>
      <c r="AB72" s="997"/>
      <c r="AC72" s="997"/>
      <c r="AD72" s="997"/>
      <c r="AE72" s="997"/>
      <c r="AF72" s="997">
        <v>27899</v>
      </c>
      <c r="AG72" s="997"/>
      <c r="AH72" s="997"/>
      <c r="AI72" s="997"/>
      <c r="AJ72" s="997"/>
      <c r="AK72" s="997">
        <v>396</v>
      </c>
      <c r="AL72" s="997"/>
      <c r="AM72" s="997"/>
      <c r="AN72" s="997"/>
      <c r="AO72" s="997"/>
      <c r="AP72" s="997" t="s">
        <v>528</v>
      </c>
      <c r="AQ72" s="997"/>
      <c r="AR72" s="997"/>
      <c r="AS72" s="997"/>
      <c r="AT72" s="997"/>
      <c r="AU72" s="997" t="s">
        <v>528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380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36360</v>
      </c>
      <c r="AG88" s="985"/>
      <c r="AH88" s="985"/>
      <c r="AI88" s="985"/>
      <c r="AJ88" s="985"/>
      <c r="AK88" s="989"/>
      <c r="AL88" s="989"/>
      <c r="AM88" s="989"/>
      <c r="AN88" s="989"/>
      <c r="AO88" s="989"/>
      <c r="AP88" s="985">
        <v>11321</v>
      </c>
      <c r="AQ88" s="985"/>
      <c r="AR88" s="985"/>
      <c r="AS88" s="985"/>
      <c r="AT88" s="985"/>
      <c r="AU88" s="985">
        <v>4117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381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231</v>
      </c>
      <c r="CS102" s="977"/>
      <c r="CT102" s="977"/>
      <c r="CU102" s="977"/>
      <c r="CV102" s="978"/>
      <c r="CW102" s="976">
        <v>104</v>
      </c>
      <c r="CX102" s="977"/>
      <c r="CY102" s="977"/>
      <c r="CZ102" s="977"/>
      <c r="DA102" s="978"/>
      <c r="DB102" s="976" t="s">
        <v>528</v>
      </c>
      <c r="DC102" s="977"/>
      <c r="DD102" s="977"/>
      <c r="DE102" s="977"/>
      <c r="DF102" s="978"/>
      <c r="DG102" s="976" t="s">
        <v>528</v>
      </c>
      <c r="DH102" s="977"/>
      <c r="DI102" s="977"/>
      <c r="DJ102" s="977"/>
      <c r="DK102" s="978"/>
      <c r="DL102" s="976">
        <v>333</v>
      </c>
      <c r="DM102" s="977"/>
      <c r="DN102" s="977"/>
      <c r="DO102" s="977"/>
      <c r="DP102" s="978"/>
      <c r="DQ102" s="976">
        <v>305</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386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388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389</v>
      </c>
      <c r="AB109" s="918"/>
      <c r="AC109" s="918"/>
      <c r="AD109" s="918"/>
      <c r="AE109" s="919"/>
      <c r="AF109" s="920" t="s">
        <v>283</v>
      </c>
      <c r="AG109" s="918"/>
      <c r="AH109" s="918"/>
      <c r="AI109" s="918"/>
      <c r="AJ109" s="919"/>
      <c r="AK109" s="920" t="s">
        <v>282</v>
      </c>
      <c r="AL109" s="918"/>
      <c r="AM109" s="918"/>
      <c r="AN109" s="918"/>
      <c r="AO109" s="919"/>
      <c r="AP109" s="920" t="s">
        <v>390</v>
      </c>
      <c r="AQ109" s="918"/>
      <c r="AR109" s="918"/>
      <c r="AS109" s="918"/>
      <c r="AT109" s="949"/>
      <c r="AU109" s="917" t="s">
        <v>388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389</v>
      </c>
      <c r="BR109" s="918"/>
      <c r="BS109" s="918"/>
      <c r="BT109" s="918"/>
      <c r="BU109" s="919"/>
      <c r="BV109" s="920" t="s">
        <v>283</v>
      </c>
      <c r="BW109" s="918"/>
      <c r="BX109" s="918"/>
      <c r="BY109" s="918"/>
      <c r="BZ109" s="919"/>
      <c r="CA109" s="920" t="s">
        <v>282</v>
      </c>
      <c r="CB109" s="918"/>
      <c r="CC109" s="918"/>
      <c r="CD109" s="918"/>
      <c r="CE109" s="919"/>
      <c r="CF109" s="958" t="s">
        <v>390</v>
      </c>
      <c r="CG109" s="958"/>
      <c r="CH109" s="958"/>
      <c r="CI109" s="958"/>
      <c r="CJ109" s="958"/>
      <c r="CK109" s="920" t="s">
        <v>391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389</v>
      </c>
      <c r="DH109" s="918"/>
      <c r="DI109" s="918"/>
      <c r="DJ109" s="918"/>
      <c r="DK109" s="919"/>
      <c r="DL109" s="920" t="s">
        <v>283</v>
      </c>
      <c r="DM109" s="918"/>
      <c r="DN109" s="918"/>
      <c r="DO109" s="918"/>
      <c r="DP109" s="919"/>
      <c r="DQ109" s="920" t="s">
        <v>282</v>
      </c>
      <c r="DR109" s="918"/>
      <c r="DS109" s="918"/>
      <c r="DT109" s="918"/>
      <c r="DU109" s="919"/>
      <c r="DV109" s="920" t="s">
        <v>390</v>
      </c>
      <c r="DW109" s="918"/>
      <c r="DX109" s="918"/>
      <c r="DY109" s="918"/>
      <c r="DZ109" s="949"/>
    </row>
    <row r="110" spans="1:131" s="197" customFormat="1" ht="26.25" customHeight="1">
      <c r="A110" s="787" t="s">
        <v>392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2461677</v>
      </c>
      <c r="AB110" s="903"/>
      <c r="AC110" s="903"/>
      <c r="AD110" s="903"/>
      <c r="AE110" s="904"/>
      <c r="AF110" s="905">
        <v>2379773</v>
      </c>
      <c r="AG110" s="903"/>
      <c r="AH110" s="903"/>
      <c r="AI110" s="903"/>
      <c r="AJ110" s="904"/>
      <c r="AK110" s="905">
        <v>2171854</v>
      </c>
      <c r="AL110" s="903"/>
      <c r="AM110" s="903"/>
      <c r="AN110" s="903"/>
      <c r="AO110" s="904"/>
      <c r="AP110" s="906">
        <v>10.3</v>
      </c>
      <c r="AQ110" s="907"/>
      <c r="AR110" s="907"/>
      <c r="AS110" s="907"/>
      <c r="AT110" s="908"/>
      <c r="AU110" s="950" t="s">
        <v>60</v>
      </c>
      <c r="AV110" s="951"/>
      <c r="AW110" s="951"/>
      <c r="AX110" s="951"/>
      <c r="AY110" s="952"/>
      <c r="AZ110" s="846" t="s">
        <v>393</v>
      </c>
      <c r="BA110" s="788"/>
      <c r="BB110" s="788"/>
      <c r="BC110" s="788"/>
      <c r="BD110" s="788"/>
      <c r="BE110" s="788"/>
      <c r="BF110" s="788"/>
      <c r="BG110" s="788"/>
      <c r="BH110" s="788"/>
      <c r="BI110" s="788"/>
      <c r="BJ110" s="788"/>
      <c r="BK110" s="788"/>
      <c r="BL110" s="788"/>
      <c r="BM110" s="788"/>
      <c r="BN110" s="788"/>
      <c r="BO110" s="788"/>
      <c r="BP110" s="789"/>
      <c r="BQ110" s="829">
        <v>23635221</v>
      </c>
      <c r="BR110" s="830"/>
      <c r="BS110" s="830"/>
      <c r="BT110" s="830"/>
      <c r="BU110" s="830"/>
      <c r="BV110" s="830">
        <v>24604687</v>
      </c>
      <c r="BW110" s="830"/>
      <c r="BX110" s="830"/>
      <c r="BY110" s="830"/>
      <c r="BZ110" s="830"/>
      <c r="CA110" s="830">
        <v>24031777</v>
      </c>
      <c r="CB110" s="830"/>
      <c r="CC110" s="830"/>
      <c r="CD110" s="830"/>
      <c r="CE110" s="830"/>
      <c r="CF110" s="891">
        <v>113.8</v>
      </c>
      <c r="CG110" s="892"/>
      <c r="CH110" s="892"/>
      <c r="CI110" s="892"/>
      <c r="CJ110" s="892"/>
      <c r="CK110" s="946" t="s">
        <v>394</v>
      </c>
      <c r="CL110" s="894"/>
      <c r="CM110" s="899" t="s">
        <v>395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396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397</v>
      </c>
      <c r="AB111" s="939"/>
      <c r="AC111" s="939"/>
      <c r="AD111" s="939"/>
      <c r="AE111" s="940"/>
      <c r="AF111" s="941" t="s">
        <v>397</v>
      </c>
      <c r="AG111" s="939"/>
      <c r="AH111" s="939"/>
      <c r="AI111" s="939"/>
      <c r="AJ111" s="940"/>
      <c r="AK111" s="941" t="s">
        <v>397</v>
      </c>
      <c r="AL111" s="939"/>
      <c r="AM111" s="939"/>
      <c r="AN111" s="939"/>
      <c r="AO111" s="940"/>
      <c r="AP111" s="942" t="s">
        <v>397</v>
      </c>
      <c r="AQ111" s="943"/>
      <c r="AR111" s="943"/>
      <c r="AS111" s="943"/>
      <c r="AT111" s="944"/>
      <c r="AU111" s="953"/>
      <c r="AV111" s="954"/>
      <c r="AW111" s="954"/>
      <c r="AX111" s="954"/>
      <c r="AY111" s="955"/>
      <c r="AZ111" s="797" t="s">
        <v>398</v>
      </c>
      <c r="BA111" s="798"/>
      <c r="BB111" s="798"/>
      <c r="BC111" s="798"/>
      <c r="BD111" s="798"/>
      <c r="BE111" s="798"/>
      <c r="BF111" s="798"/>
      <c r="BG111" s="798"/>
      <c r="BH111" s="798"/>
      <c r="BI111" s="798"/>
      <c r="BJ111" s="798"/>
      <c r="BK111" s="798"/>
      <c r="BL111" s="798"/>
      <c r="BM111" s="798"/>
      <c r="BN111" s="798"/>
      <c r="BO111" s="798"/>
      <c r="BP111" s="799"/>
      <c r="BQ111" s="800" t="s">
        <v>399</v>
      </c>
      <c r="BR111" s="801"/>
      <c r="BS111" s="801"/>
      <c r="BT111" s="801"/>
      <c r="BU111" s="801"/>
      <c r="BV111" s="801" t="s">
        <v>399</v>
      </c>
      <c r="BW111" s="801"/>
      <c r="BX111" s="801"/>
      <c r="BY111" s="801"/>
      <c r="BZ111" s="801"/>
      <c r="CA111" s="801" t="s">
        <v>399</v>
      </c>
      <c r="CB111" s="801"/>
      <c r="CC111" s="801"/>
      <c r="CD111" s="801"/>
      <c r="CE111" s="801"/>
      <c r="CF111" s="878" t="s">
        <v>399</v>
      </c>
      <c r="CG111" s="879"/>
      <c r="CH111" s="879"/>
      <c r="CI111" s="879"/>
      <c r="CJ111" s="879"/>
      <c r="CK111" s="947"/>
      <c r="CL111" s="896"/>
      <c r="CM111" s="833" t="s">
        <v>400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399</v>
      </c>
      <c r="DH111" s="801"/>
      <c r="DI111" s="801"/>
      <c r="DJ111" s="801"/>
      <c r="DK111" s="801"/>
      <c r="DL111" s="801" t="s">
        <v>399</v>
      </c>
      <c r="DM111" s="801"/>
      <c r="DN111" s="801"/>
      <c r="DO111" s="801"/>
      <c r="DP111" s="801"/>
      <c r="DQ111" s="801" t="s">
        <v>399</v>
      </c>
      <c r="DR111" s="801"/>
      <c r="DS111" s="801"/>
      <c r="DT111" s="801"/>
      <c r="DU111" s="801"/>
      <c r="DV111" s="853" t="s">
        <v>399</v>
      </c>
      <c r="DW111" s="853"/>
      <c r="DX111" s="853"/>
      <c r="DY111" s="853"/>
      <c r="DZ111" s="854"/>
    </row>
    <row r="112" spans="1:131" s="197" customFormat="1" ht="26.25" customHeight="1">
      <c r="A112" s="932" t="s">
        <v>401</v>
      </c>
      <c r="B112" s="933"/>
      <c r="C112" s="798" t="s">
        <v>402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399</v>
      </c>
      <c r="AB112" s="814"/>
      <c r="AC112" s="814"/>
      <c r="AD112" s="814"/>
      <c r="AE112" s="815"/>
      <c r="AF112" s="816" t="s">
        <v>399</v>
      </c>
      <c r="AG112" s="814"/>
      <c r="AH112" s="814"/>
      <c r="AI112" s="814"/>
      <c r="AJ112" s="815"/>
      <c r="AK112" s="816" t="s">
        <v>399</v>
      </c>
      <c r="AL112" s="814"/>
      <c r="AM112" s="814"/>
      <c r="AN112" s="814"/>
      <c r="AO112" s="815"/>
      <c r="AP112" s="784" t="s">
        <v>399</v>
      </c>
      <c r="AQ112" s="785"/>
      <c r="AR112" s="785"/>
      <c r="AS112" s="785"/>
      <c r="AT112" s="786"/>
      <c r="AU112" s="953"/>
      <c r="AV112" s="954"/>
      <c r="AW112" s="954"/>
      <c r="AX112" s="954"/>
      <c r="AY112" s="955"/>
      <c r="AZ112" s="797" t="s">
        <v>403</v>
      </c>
      <c r="BA112" s="798"/>
      <c r="BB112" s="798"/>
      <c r="BC112" s="798"/>
      <c r="BD112" s="798"/>
      <c r="BE112" s="798"/>
      <c r="BF112" s="798"/>
      <c r="BG112" s="798"/>
      <c r="BH112" s="798"/>
      <c r="BI112" s="798"/>
      <c r="BJ112" s="798"/>
      <c r="BK112" s="798"/>
      <c r="BL112" s="798"/>
      <c r="BM112" s="798"/>
      <c r="BN112" s="798"/>
      <c r="BO112" s="798"/>
      <c r="BP112" s="799"/>
      <c r="BQ112" s="800">
        <v>6041964</v>
      </c>
      <c r="BR112" s="801"/>
      <c r="BS112" s="801"/>
      <c r="BT112" s="801"/>
      <c r="BU112" s="801"/>
      <c r="BV112" s="801">
        <v>6312499</v>
      </c>
      <c r="BW112" s="801"/>
      <c r="BX112" s="801"/>
      <c r="BY112" s="801"/>
      <c r="BZ112" s="801"/>
      <c r="CA112" s="801">
        <v>6383846</v>
      </c>
      <c r="CB112" s="801"/>
      <c r="CC112" s="801"/>
      <c r="CD112" s="801"/>
      <c r="CE112" s="801"/>
      <c r="CF112" s="878">
        <v>30.2</v>
      </c>
      <c r="CG112" s="879"/>
      <c r="CH112" s="879"/>
      <c r="CI112" s="879"/>
      <c r="CJ112" s="879"/>
      <c r="CK112" s="947"/>
      <c r="CL112" s="896"/>
      <c r="CM112" s="833" t="s">
        <v>404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399</v>
      </c>
      <c r="DH112" s="801"/>
      <c r="DI112" s="801"/>
      <c r="DJ112" s="801"/>
      <c r="DK112" s="801"/>
      <c r="DL112" s="801" t="s">
        <v>399</v>
      </c>
      <c r="DM112" s="801"/>
      <c r="DN112" s="801"/>
      <c r="DO112" s="801"/>
      <c r="DP112" s="801"/>
      <c r="DQ112" s="801" t="s">
        <v>399</v>
      </c>
      <c r="DR112" s="801"/>
      <c r="DS112" s="801"/>
      <c r="DT112" s="801"/>
      <c r="DU112" s="801"/>
      <c r="DV112" s="853" t="s">
        <v>399</v>
      </c>
      <c r="DW112" s="853"/>
      <c r="DX112" s="853"/>
      <c r="DY112" s="853"/>
      <c r="DZ112" s="854"/>
    </row>
    <row r="113" spans="1:130" s="197" customFormat="1" ht="26.25" customHeight="1">
      <c r="A113" s="934"/>
      <c r="B113" s="935"/>
      <c r="C113" s="798" t="s">
        <v>405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430318</v>
      </c>
      <c r="AB113" s="939"/>
      <c r="AC113" s="939"/>
      <c r="AD113" s="939"/>
      <c r="AE113" s="940"/>
      <c r="AF113" s="941">
        <v>438102</v>
      </c>
      <c r="AG113" s="939"/>
      <c r="AH113" s="939"/>
      <c r="AI113" s="939"/>
      <c r="AJ113" s="940"/>
      <c r="AK113" s="941">
        <v>444694</v>
      </c>
      <c r="AL113" s="939"/>
      <c r="AM113" s="939"/>
      <c r="AN113" s="939"/>
      <c r="AO113" s="940"/>
      <c r="AP113" s="942">
        <v>2.1</v>
      </c>
      <c r="AQ113" s="943"/>
      <c r="AR113" s="943"/>
      <c r="AS113" s="943"/>
      <c r="AT113" s="944"/>
      <c r="AU113" s="953"/>
      <c r="AV113" s="954"/>
      <c r="AW113" s="954"/>
      <c r="AX113" s="954"/>
      <c r="AY113" s="955"/>
      <c r="AZ113" s="797" t="s">
        <v>406</v>
      </c>
      <c r="BA113" s="798"/>
      <c r="BB113" s="798"/>
      <c r="BC113" s="798"/>
      <c r="BD113" s="798"/>
      <c r="BE113" s="798"/>
      <c r="BF113" s="798"/>
      <c r="BG113" s="798"/>
      <c r="BH113" s="798"/>
      <c r="BI113" s="798"/>
      <c r="BJ113" s="798"/>
      <c r="BK113" s="798"/>
      <c r="BL113" s="798"/>
      <c r="BM113" s="798"/>
      <c r="BN113" s="798"/>
      <c r="BO113" s="798"/>
      <c r="BP113" s="799"/>
      <c r="BQ113" s="800">
        <v>7439309</v>
      </c>
      <c r="BR113" s="801"/>
      <c r="BS113" s="801"/>
      <c r="BT113" s="801"/>
      <c r="BU113" s="801"/>
      <c r="BV113" s="801">
        <v>6222104</v>
      </c>
      <c r="BW113" s="801"/>
      <c r="BX113" s="801"/>
      <c r="BY113" s="801"/>
      <c r="BZ113" s="801"/>
      <c r="CA113" s="801">
        <v>4116781</v>
      </c>
      <c r="CB113" s="801"/>
      <c r="CC113" s="801"/>
      <c r="CD113" s="801"/>
      <c r="CE113" s="801"/>
      <c r="CF113" s="878">
        <v>19.5</v>
      </c>
      <c r="CG113" s="879"/>
      <c r="CH113" s="879"/>
      <c r="CI113" s="879"/>
      <c r="CJ113" s="879"/>
      <c r="CK113" s="947"/>
      <c r="CL113" s="896"/>
      <c r="CM113" s="833" t="s">
        <v>407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399</v>
      </c>
      <c r="DH113" s="814"/>
      <c r="DI113" s="814"/>
      <c r="DJ113" s="814"/>
      <c r="DK113" s="815"/>
      <c r="DL113" s="816" t="s">
        <v>399</v>
      </c>
      <c r="DM113" s="814"/>
      <c r="DN113" s="814"/>
      <c r="DO113" s="814"/>
      <c r="DP113" s="815"/>
      <c r="DQ113" s="816" t="s">
        <v>399</v>
      </c>
      <c r="DR113" s="814"/>
      <c r="DS113" s="814"/>
      <c r="DT113" s="814"/>
      <c r="DU113" s="815"/>
      <c r="DV113" s="784" t="s">
        <v>399</v>
      </c>
      <c r="DW113" s="785"/>
      <c r="DX113" s="785"/>
      <c r="DY113" s="785"/>
      <c r="DZ113" s="786"/>
    </row>
    <row r="114" spans="1:130" s="197" customFormat="1" ht="26.25" customHeight="1">
      <c r="A114" s="934"/>
      <c r="B114" s="935"/>
      <c r="C114" s="798" t="s">
        <v>408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484775</v>
      </c>
      <c r="AB114" s="814"/>
      <c r="AC114" s="814"/>
      <c r="AD114" s="814"/>
      <c r="AE114" s="815"/>
      <c r="AF114" s="816">
        <v>616121</v>
      </c>
      <c r="AG114" s="814"/>
      <c r="AH114" s="814"/>
      <c r="AI114" s="814"/>
      <c r="AJ114" s="815"/>
      <c r="AK114" s="816">
        <v>425101</v>
      </c>
      <c r="AL114" s="814"/>
      <c r="AM114" s="814"/>
      <c r="AN114" s="814"/>
      <c r="AO114" s="815"/>
      <c r="AP114" s="784">
        <v>2</v>
      </c>
      <c r="AQ114" s="785"/>
      <c r="AR114" s="785"/>
      <c r="AS114" s="785"/>
      <c r="AT114" s="786"/>
      <c r="AU114" s="953"/>
      <c r="AV114" s="954"/>
      <c r="AW114" s="954"/>
      <c r="AX114" s="954"/>
      <c r="AY114" s="955"/>
      <c r="AZ114" s="797" t="s">
        <v>409</v>
      </c>
      <c r="BA114" s="798"/>
      <c r="BB114" s="798"/>
      <c r="BC114" s="798"/>
      <c r="BD114" s="798"/>
      <c r="BE114" s="798"/>
      <c r="BF114" s="798"/>
      <c r="BG114" s="798"/>
      <c r="BH114" s="798"/>
      <c r="BI114" s="798"/>
      <c r="BJ114" s="798"/>
      <c r="BK114" s="798"/>
      <c r="BL114" s="798"/>
      <c r="BM114" s="798"/>
      <c r="BN114" s="798"/>
      <c r="BO114" s="798"/>
      <c r="BP114" s="799"/>
      <c r="BQ114" s="800">
        <v>5755979</v>
      </c>
      <c r="BR114" s="801"/>
      <c r="BS114" s="801"/>
      <c r="BT114" s="801"/>
      <c r="BU114" s="801"/>
      <c r="BV114" s="801">
        <v>5050852</v>
      </c>
      <c r="BW114" s="801"/>
      <c r="BX114" s="801"/>
      <c r="BY114" s="801"/>
      <c r="BZ114" s="801"/>
      <c r="CA114" s="801">
        <v>4687558</v>
      </c>
      <c r="CB114" s="801"/>
      <c r="CC114" s="801"/>
      <c r="CD114" s="801"/>
      <c r="CE114" s="801"/>
      <c r="CF114" s="878">
        <v>22.2</v>
      </c>
      <c r="CG114" s="879"/>
      <c r="CH114" s="879"/>
      <c r="CI114" s="879"/>
      <c r="CJ114" s="879"/>
      <c r="CK114" s="947"/>
      <c r="CL114" s="896"/>
      <c r="CM114" s="833" t="s">
        <v>410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399</v>
      </c>
      <c r="DH114" s="814"/>
      <c r="DI114" s="814"/>
      <c r="DJ114" s="814"/>
      <c r="DK114" s="815"/>
      <c r="DL114" s="816" t="s">
        <v>399</v>
      </c>
      <c r="DM114" s="814"/>
      <c r="DN114" s="814"/>
      <c r="DO114" s="814"/>
      <c r="DP114" s="815"/>
      <c r="DQ114" s="816" t="s">
        <v>399</v>
      </c>
      <c r="DR114" s="814"/>
      <c r="DS114" s="814"/>
      <c r="DT114" s="814"/>
      <c r="DU114" s="815"/>
      <c r="DV114" s="784" t="s">
        <v>399</v>
      </c>
      <c r="DW114" s="785"/>
      <c r="DX114" s="785"/>
      <c r="DY114" s="785"/>
      <c r="DZ114" s="786"/>
    </row>
    <row r="115" spans="1:130" s="197" customFormat="1" ht="26.25" customHeight="1">
      <c r="A115" s="934"/>
      <c r="B115" s="935"/>
      <c r="C115" s="798" t="s">
        <v>411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399</v>
      </c>
      <c r="AB115" s="939"/>
      <c r="AC115" s="939"/>
      <c r="AD115" s="939"/>
      <c r="AE115" s="940"/>
      <c r="AF115" s="941" t="s">
        <v>399</v>
      </c>
      <c r="AG115" s="939"/>
      <c r="AH115" s="939"/>
      <c r="AI115" s="939"/>
      <c r="AJ115" s="940"/>
      <c r="AK115" s="941" t="s">
        <v>399</v>
      </c>
      <c r="AL115" s="939"/>
      <c r="AM115" s="939"/>
      <c r="AN115" s="939"/>
      <c r="AO115" s="940"/>
      <c r="AP115" s="942" t="s">
        <v>399</v>
      </c>
      <c r="AQ115" s="943"/>
      <c r="AR115" s="943"/>
      <c r="AS115" s="943"/>
      <c r="AT115" s="944"/>
      <c r="AU115" s="953"/>
      <c r="AV115" s="954"/>
      <c r="AW115" s="954"/>
      <c r="AX115" s="954"/>
      <c r="AY115" s="955"/>
      <c r="AZ115" s="797" t="s">
        <v>412</v>
      </c>
      <c r="BA115" s="798"/>
      <c r="BB115" s="798"/>
      <c r="BC115" s="798"/>
      <c r="BD115" s="798"/>
      <c r="BE115" s="798"/>
      <c r="BF115" s="798"/>
      <c r="BG115" s="798"/>
      <c r="BH115" s="798"/>
      <c r="BI115" s="798"/>
      <c r="BJ115" s="798"/>
      <c r="BK115" s="798"/>
      <c r="BL115" s="798"/>
      <c r="BM115" s="798"/>
      <c r="BN115" s="798"/>
      <c r="BO115" s="798"/>
      <c r="BP115" s="799"/>
      <c r="BQ115" s="800">
        <v>644826</v>
      </c>
      <c r="BR115" s="801"/>
      <c r="BS115" s="801"/>
      <c r="BT115" s="801"/>
      <c r="BU115" s="801"/>
      <c r="BV115" s="801">
        <v>338813</v>
      </c>
      <c r="BW115" s="801"/>
      <c r="BX115" s="801"/>
      <c r="BY115" s="801"/>
      <c r="BZ115" s="801"/>
      <c r="CA115" s="801">
        <v>305425</v>
      </c>
      <c r="CB115" s="801"/>
      <c r="CC115" s="801"/>
      <c r="CD115" s="801"/>
      <c r="CE115" s="801"/>
      <c r="CF115" s="878">
        <v>1.4</v>
      </c>
      <c r="CG115" s="879"/>
      <c r="CH115" s="879"/>
      <c r="CI115" s="879"/>
      <c r="CJ115" s="879"/>
      <c r="CK115" s="947"/>
      <c r="CL115" s="896"/>
      <c r="CM115" s="797" t="s">
        <v>413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399</v>
      </c>
      <c r="DH115" s="814"/>
      <c r="DI115" s="814"/>
      <c r="DJ115" s="814"/>
      <c r="DK115" s="815"/>
      <c r="DL115" s="816" t="s">
        <v>399</v>
      </c>
      <c r="DM115" s="814"/>
      <c r="DN115" s="814"/>
      <c r="DO115" s="814"/>
      <c r="DP115" s="815"/>
      <c r="DQ115" s="816" t="s">
        <v>399</v>
      </c>
      <c r="DR115" s="814"/>
      <c r="DS115" s="814"/>
      <c r="DT115" s="814"/>
      <c r="DU115" s="815"/>
      <c r="DV115" s="784" t="s">
        <v>399</v>
      </c>
      <c r="DW115" s="785"/>
      <c r="DX115" s="785"/>
      <c r="DY115" s="785"/>
      <c r="DZ115" s="786"/>
    </row>
    <row r="116" spans="1:130" s="197" customFormat="1" ht="26.25" customHeight="1">
      <c r="A116" s="936"/>
      <c r="B116" s="937"/>
      <c r="C116" s="876" t="s">
        <v>414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399</v>
      </c>
      <c r="AB116" s="814"/>
      <c r="AC116" s="814"/>
      <c r="AD116" s="814"/>
      <c r="AE116" s="815"/>
      <c r="AF116" s="816" t="s">
        <v>399</v>
      </c>
      <c r="AG116" s="814"/>
      <c r="AH116" s="814"/>
      <c r="AI116" s="814"/>
      <c r="AJ116" s="815"/>
      <c r="AK116" s="816" t="s">
        <v>399</v>
      </c>
      <c r="AL116" s="814"/>
      <c r="AM116" s="814"/>
      <c r="AN116" s="814"/>
      <c r="AO116" s="815"/>
      <c r="AP116" s="784" t="s">
        <v>399</v>
      </c>
      <c r="AQ116" s="785"/>
      <c r="AR116" s="785"/>
      <c r="AS116" s="785"/>
      <c r="AT116" s="786"/>
      <c r="AU116" s="953"/>
      <c r="AV116" s="954"/>
      <c r="AW116" s="954"/>
      <c r="AX116" s="954"/>
      <c r="AY116" s="955"/>
      <c r="AZ116" s="797" t="s">
        <v>415</v>
      </c>
      <c r="BA116" s="798"/>
      <c r="BB116" s="798"/>
      <c r="BC116" s="798"/>
      <c r="BD116" s="798"/>
      <c r="BE116" s="798"/>
      <c r="BF116" s="798"/>
      <c r="BG116" s="798"/>
      <c r="BH116" s="798"/>
      <c r="BI116" s="798"/>
      <c r="BJ116" s="798"/>
      <c r="BK116" s="798"/>
      <c r="BL116" s="798"/>
      <c r="BM116" s="798"/>
      <c r="BN116" s="798"/>
      <c r="BO116" s="798"/>
      <c r="BP116" s="799"/>
      <c r="BQ116" s="800" t="s">
        <v>399</v>
      </c>
      <c r="BR116" s="801"/>
      <c r="BS116" s="801"/>
      <c r="BT116" s="801"/>
      <c r="BU116" s="801"/>
      <c r="BV116" s="801" t="s">
        <v>399</v>
      </c>
      <c r="BW116" s="801"/>
      <c r="BX116" s="801"/>
      <c r="BY116" s="801"/>
      <c r="BZ116" s="801"/>
      <c r="CA116" s="801" t="s">
        <v>399</v>
      </c>
      <c r="CB116" s="801"/>
      <c r="CC116" s="801"/>
      <c r="CD116" s="801"/>
      <c r="CE116" s="801"/>
      <c r="CF116" s="878" t="s">
        <v>399</v>
      </c>
      <c r="CG116" s="879"/>
      <c r="CH116" s="879"/>
      <c r="CI116" s="879"/>
      <c r="CJ116" s="879"/>
      <c r="CK116" s="947"/>
      <c r="CL116" s="896"/>
      <c r="CM116" s="833" t="s">
        <v>416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399</v>
      </c>
      <c r="DH116" s="814"/>
      <c r="DI116" s="814"/>
      <c r="DJ116" s="814"/>
      <c r="DK116" s="815"/>
      <c r="DL116" s="816" t="s">
        <v>399</v>
      </c>
      <c r="DM116" s="814"/>
      <c r="DN116" s="814"/>
      <c r="DO116" s="814"/>
      <c r="DP116" s="815"/>
      <c r="DQ116" s="816" t="s">
        <v>399</v>
      </c>
      <c r="DR116" s="814"/>
      <c r="DS116" s="814"/>
      <c r="DT116" s="814"/>
      <c r="DU116" s="815"/>
      <c r="DV116" s="784" t="s">
        <v>399</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417</v>
      </c>
      <c r="Z117" s="919"/>
      <c r="AA117" s="924">
        <v>3376770</v>
      </c>
      <c r="AB117" s="925"/>
      <c r="AC117" s="925"/>
      <c r="AD117" s="925"/>
      <c r="AE117" s="926"/>
      <c r="AF117" s="928">
        <v>3433996</v>
      </c>
      <c r="AG117" s="925"/>
      <c r="AH117" s="925"/>
      <c r="AI117" s="925"/>
      <c r="AJ117" s="926"/>
      <c r="AK117" s="928">
        <v>3041649</v>
      </c>
      <c r="AL117" s="925"/>
      <c r="AM117" s="925"/>
      <c r="AN117" s="925"/>
      <c r="AO117" s="926"/>
      <c r="AP117" s="929"/>
      <c r="AQ117" s="930"/>
      <c r="AR117" s="930"/>
      <c r="AS117" s="930"/>
      <c r="AT117" s="931"/>
      <c r="AU117" s="953"/>
      <c r="AV117" s="954"/>
      <c r="AW117" s="954"/>
      <c r="AX117" s="954"/>
      <c r="AY117" s="955"/>
      <c r="AZ117" s="875" t="s">
        <v>418</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419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389</v>
      </c>
      <c r="AB118" s="918"/>
      <c r="AC118" s="918"/>
      <c r="AD118" s="918"/>
      <c r="AE118" s="919"/>
      <c r="AF118" s="920" t="s">
        <v>283</v>
      </c>
      <c r="AG118" s="918"/>
      <c r="AH118" s="918"/>
      <c r="AI118" s="918"/>
      <c r="AJ118" s="919"/>
      <c r="AK118" s="920" t="s">
        <v>282</v>
      </c>
      <c r="AL118" s="918"/>
      <c r="AM118" s="918"/>
      <c r="AN118" s="918"/>
      <c r="AO118" s="919"/>
      <c r="AP118" s="921" t="s">
        <v>390</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420</v>
      </c>
      <c r="BP118" s="868"/>
      <c r="BQ118" s="887">
        <v>43517299</v>
      </c>
      <c r="BR118" s="888"/>
      <c r="BS118" s="888"/>
      <c r="BT118" s="888"/>
      <c r="BU118" s="888"/>
      <c r="BV118" s="888">
        <v>42528955</v>
      </c>
      <c r="BW118" s="888"/>
      <c r="BX118" s="888"/>
      <c r="BY118" s="888"/>
      <c r="BZ118" s="888"/>
      <c r="CA118" s="888">
        <v>39525387</v>
      </c>
      <c r="CB118" s="888"/>
      <c r="CC118" s="888"/>
      <c r="CD118" s="888"/>
      <c r="CE118" s="888"/>
      <c r="CF118" s="773"/>
      <c r="CG118" s="774"/>
      <c r="CH118" s="774"/>
      <c r="CI118" s="774"/>
      <c r="CJ118" s="871"/>
      <c r="CK118" s="947"/>
      <c r="CL118" s="896"/>
      <c r="CM118" s="833" t="s">
        <v>421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394</v>
      </c>
      <c r="B119" s="894"/>
      <c r="C119" s="899" t="s">
        <v>395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422</v>
      </c>
      <c r="AV119" s="910"/>
      <c r="AW119" s="910"/>
      <c r="AX119" s="910"/>
      <c r="AY119" s="911"/>
      <c r="AZ119" s="846" t="s">
        <v>423</v>
      </c>
      <c r="BA119" s="788"/>
      <c r="BB119" s="788"/>
      <c r="BC119" s="788"/>
      <c r="BD119" s="788"/>
      <c r="BE119" s="788"/>
      <c r="BF119" s="788"/>
      <c r="BG119" s="788"/>
      <c r="BH119" s="788"/>
      <c r="BI119" s="788"/>
      <c r="BJ119" s="788"/>
      <c r="BK119" s="788"/>
      <c r="BL119" s="788"/>
      <c r="BM119" s="788"/>
      <c r="BN119" s="788"/>
      <c r="BO119" s="788"/>
      <c r="BP119" s="789"/>
      <c r="BQ119" s="829">
        <v>5326486</v>
      </c>
      <c r="BR119" s="830"/>
      <c r="BS119" s="830"/>
      <c r="BT119" s="830"/>
      <c r="BU119" s="830"/>
      <c r="BV119" s="830">
        <v>5537013</v>
      </c>
      <c r="BW119" s="830"/>
      <c r="BX119" s="830"/>
      <c r="BY119" s="830"/>
      <c r="BZ119" s="830"/>
      <c r="CA119" s="830">
        <v>6884712</v>
      </c>
      <c r="CB119" s="830"/>
      <c r="CC119" s="830"/>
      <c r="CD119" s="830"/>
      <c r="CE119" s="830"/>
      <c r="CF119" s="891">
        <v>32.6</v>
      </c>
      <c r="CG119" s="892"/>
      <c r="CH119" s="892"/>
      <c r="CI119" s="892"/>
      <c r="CJ119" s="892"/>
      <c r="CK119" s="948"/>
      <c r="CL119" s="898"/>
      <c r="CM119" s="855" t="s">
        <v>424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425</v>
      </c>
      <c r="BA120" s="798"/>
      <c r="BB120" s="798"/>
      <c r="BC120" s="798"/>
      <c r="BD120" s="798"/>
      <c r="BE120" s="798"/>
      <c r="BF120" s="798"/>
      <c r="BG120" s="798"/>
      <c r="BH120" s="798"/>
      <c r="BI120" s="798"/>
      <c r="BJ120" s="798"/>
      <c r="BK120" s="798"/>
      <c r="BL120" s="798"/>
      <c r="BM120" s="798"/>
      <c r="BN120" s="798"/>
      <c r="BO120" s="798"/>
      <c r="BP120" s="799"/>
      <c r="BQ120" s="800">
        <v>7076105</v>
      </c>
      <c r="BR120" s="801"/>
      <c r="BS120" s="801"/>
      <c r="BT120" s="801"/>
      <c r="BU120" s="801"/>
      <c r="BV120" s="801">
        <v>7242932</v>
      </c>
      <c r="BW120" s="801"/>
      <c r="BX120" s="801"/>
      <c r="BY120" s="801"/>
      <c r="BZ120" s="801"/>
      <c r="CA120" s="801">
        <v>7548534</v>
      </c>
      <c r="CB120" s="801"/>
      <c r="CC120" s="801"/>
      <c r="CD120" s="801"/>
      <c r="CE120" s="801"/>
      <c r="CF120" s="878">
        <v>35.700000000000003</v>
      </c>
      <c r="CG120" s="879"/>
      <c r="CH120" s="879"/>
      <c r="CI120" s="879"/>
      <c r="CJ120" s="879"/>
      <c r="CK120" s="880" t="s">
        <v>426</v>
      </c>
      <c r="CL120" s="840"/>
      <c r="CM120" s="840"/>
      <c r="CN120" s="840"/>
      <c r="CO120" s="841"/>
      <c r="CP120" s="884" t="s">
        <v>374</v>
      </c>
      <c r="CQ120" s="885"/>
      <c r="CR120" s="885"/>
      <c r="CS120" s="885"/>
      <c r="CT120" s="885"/>
      <c r="CU120" s="885"/>
      <c r="CV120" s="885"/>
      <c r="CW120" s="885"/>
      <c r="CX120" s="885"/>
      <c r="CY120" s="885"/>
      <c r="CZ120" s="885"/>
      <c r="DA120" s="885"/>
      <c r="DB120" s="885"/>
      <c r="DC120" s="885"/>
      <c r="DD120" s="885"/>
      <c r="DE120" s="885"/>
      <c r="DF120" s="886"/>
      <c r="DG120" s="829">
        <v>5983997</v>
      </c>
      <c r="DH120" s="830"/>
      <c r="DI120" s="830"/>
      <c r="DJ120" s="830"/>
      <c r="DK120" s="830"/>
      <c r="DL120" s="830">
        <v>6270364</v>
      </c>
      <c r="DM120" s="830"/>
      <c r="DN120" s="830"/>
      <c r="DO120" s="830"/>
      <c r="DP120" s="830"/>
      <c r="DQ120" s="830">
        <v>6353662</v>
      </c>
      <c r="DR120" s="830"/>
      <c r="DS120" s="830"/>
      <c r="DT120" s="830"/>
      <c r="DU120" s="830"/>
      <c r="DV120" s="831">
        <v>30.1</v>
      </c>
      <c r="DW120" s="831"/>
      <c r="DX120" s="831"/>
      <c r="DY120" s="831"/>
      <c r="DZ120" s="832"/>
    </row>
    <row r="121" spans="1:130" s="197" customFormat="1" ht="26.25" customHeight="1">
      <c r="A121" s="895"/>
      <c r="B121" s="896"/>
      <c r="C121" s="872" t="s">
        <v>427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428</v>
      </c>
      <c r="BA121" s="876"/>
      <c r="BB121" s="876"/>
      <c r="BC121" s="876"/>
      <c r="BD121" s="876"/>
      <c r="BE121" s="876"/>
      <c r="BF121" s="876"/>
      <c r="BG121" s="876"/>
      <c r="BH121" s="876"/>
      <c r="BI121" s="876"/>
      <c r="BJ121" s="876"/>
      <c r="BK121" s="876"/>
      <c r="BL121" s="876"/>
      <c r="BM121" s="876"/>
      <c r="BN121" s="876"/>
      <c r="BO121" s="876"/>
      <c r="BP121" s="877"/>
      <c r="BQ121" s="887">
        <v>28987794</v>
      </c>
      <c r="BR121" s="888"/>
      <c r="BS121" s="888"/>
      <c r="BT121" s="888"/>
      <c r="BU121" s="888"/>
      <c r="BV121" s="888">
        <v>29561216</v>
      </c>
      <c r="BW121" s="888"/>
      <c r="BX121" s="888"/>
      <c r="BY121" s="888"/>
      <c r="BZ121" s="888"/>
      <c r="CA121" s="888">
        <v>29510500</v>
      </c>
      <c r="CB121" s="888"/>
      <c r="CC121" s="888"/>
      <c r="CD121" s="888"/>
      <c r="CE121" s="888"/>
      <c r="CF121" s="889">
        <v>139.69999999999999</v>
      </c>
      <c r="CG121" s="890"/>
      <c r="CH121" s="890"/>
      <c r="CI121" s="890"/>
      <c r="CJ121" s="890"/>
      <c r="CK121" s="881"/>
      <c r="CL121" s="842"/>
      <c r="CM121" s="842"/>
      <c r="CN121" s="842"/>
      <c r="CO121" s="843"/>
      <c r="CP121" s="858" t="s">
        <v>373</v>
      </c>
      <c r="CQ121" s="859"/>
      <c r="CR121" s="859"/>
      <c r="CS121" s="859"/>
      <c r="CT121" s="859"/>
      <c r="CU121" s="859"/>
      <c r="CV121" s="859"/>
      <c r="CW121" s="859"/>
      <c r="CX121" s="859"/>
      <c r="CY121" s="859"/>
      <c r="CZ121" s="859"/>
      <c r="DA121" s="859"/>
      <c r="DB121" s="859"/>
      <c r="DC121" s="859"/>
      <c r="DD121" s="859"/>
      <c r="DE121" s="859"/>
      <c r="DF121" s="860"/>
      <c r="DG121" s="800">
        <v>57967</v>
      </c>
      <c r="DH121" s="801"/>
      <c r="DI121" s="801"/>
      <c r="DJ121" s="801"/>
      <c r="DK121" s="801"/>
      <c r="DL121" s="801">
        <v>42135</v>
      </c>
      <c r="DM121" s="801"/>
      <c r="DN121" s="801"/>
      <c r="DO121" s="801"/>
      <c r="DP121" s="801"/>
      <c r="DQ121" s="801">
        <v>30184</v>
      </c>
      <c r="DR121" s="801"/>
      <c r="DS121" s="801"/>
      <c r="DT121" s="801"/>
      <c r="DU121" s="801"/>
      <c r="DV121" s="853">
        <v>0.1</v>
      </c>
      <c r="DW121" s="853"/>
      <c r="DX121" s="853"/>
      <c r="DY121" s="853"/>
      <c r="DZ121" s="854"/>
    </row>
    <row r="122" spans="1:130" s="197" customFormat="1" ht="26.25" customHeight="1">
      <c r="A122" s="895"/>
      <c r="B122" s="896"/>
      <c r="C122" s="833" t="s">
        <v>410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429</v>
      </c>
      <c r="BP122" s="868"/>
      <c r="BQ122" s="869">
        <v>41390385</v>
      </c>
      <c r="BR122" s="870"/>
      <c r="BS122" s="870"/>
      <c r="BT122" s="870"/>
      <c r="BU122" s="870"/>
      <c r="BV122" s="870">
        <v>42341161</v>
      </c>
      <c r="BW122" s="870"/>
      <c r="BX122" s="870"/>
      <c r="BY122" s="870"/>
      <c r="BZ122" s="870"/>
      <c r="CA122" s="870">
        <v>43943746</v>
      </c>
      <c r="CB122" s="870"/>
      <c r="CC122" s="870"/>
      <c r="CD122" s="870"/>
      <c r="CE122" s="870"/>
      <c r="CF122" s="773"/>
      <c r="CG122" s="774"/>
      <c r="CH122" s="774"/>
      <c r="CI122" s="774"/>
      <c r="CJ122" s="871"/>
      <c r="CK122" s="881"/>
      <c r="CL122" s="842"/>
      <c r="CM122" s="842"/>
      <c r="CN122" s="842"/>
      <c r="CO122" s="843"/>
      <c r="CP122" s="858" t="s">
        <v>430</v>
      </c>
      <c r="CQ122" s="859"/>
      <c r="CR122" s="859"/>
      <c r="CS122" s="859"/>
      <c r="CT122" s="859"/>
      <c r="CU122" s="859"/>
      <c r="CV122" s="859"/>
      <c r="CW122" s="859"/>
      <c r="CX122" s="859"/>
      <c r="CY122" s="859"/>
      <c r="CZ122" s="859"/>
      <c r="DA122" s="859"/>
      <c r="DB122" s="859"/>
      <c r="DC122" s="859"/>
      <c r="DD122" s="859"/>
      <c r="DE122" s="859"/>
      <c r="DF122" s="860"/>
      <c r="DG122" s="800" t="s">
        <v>431</v>
      </c>
      <c r="DH122" s="801"/>
      <c r="DI122" s="801"/>
      <c r="DJ122" s="801"/>
      <c r="DK122" s="801"/>
      <c r="DL122" s="801" t="s">
        <v>431</v>
      </c>
      <c r="DM122" s="801"/>
      <c r="DN122" s="801"/>
      <c r="DO122" s="801"/>
      <c r="DP122" s="801"/>
      <c r="DQ122" s="801" t="s">
        <v>431</v>
      </c>
      <c r="DR122" s="801"/>
      <c r="DS122" s="801"/>
      <c r="DT122" s="801"/>
      <c r="DU122" s="801"/>
      <c r="DV122" s="853" t="s">
        <v>431</v>
      </c>
      <c r="DW122" s="853"/>
      <c r="DX122" s="853"/>
      <c r="DY122" s="853"/>
      <c r="DZ122" s="854"/>
    </row>
    <row r="123" spans="1:130" s="197" customFormat="1" ht="26.25" customHeight="1" thickBot="1">
      <c r="A123" s="895"/>
      <c r="B123" s="896"/>
      <c r="C123" s="833" t="s">
        <v>416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431</v>
      </c>
      <c r="AB123" s="814"/>
      <c r="AC123" s="814"/>
      <c r="AD123" s="814"/>
      <c r="AE123" s="815"/>
      <c r="AF123" s="816" t="s">
        <v>431</v>
      </c>
      <c r="AG123" s="814"/>
      <c r="AH123" s="814"/>
      <c r="AI123" s="814"/>
      <c r="AJ123" s="815"/>
      <c r="AK123" s="816" t="s">
        <v>431</v>
      </c>
      <c r="AL123" s="814"/>
      <c r="AM123" s="814"/>
      <c r="AN123" s="814"/>
      <c r="AO123" s="815"/>
      <c r="AP123" s="784" t="s">
        <v>431</v>
      </c>
      <c r="AQ123" s="785"/>
      <c r="AR123" s="785"/>
      <c r="AS123" s="785"/>
      <c r="AT123" s="786"/>
      <c r="AU123" s="864" t="s">
        <v>432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10.199999999999999</v>
      </c>
      <c r="BR123" s="862"/>
      <c r="BS123" s="862"/>
      <c r="BT123" s="862"/>
      <c r="BU123" s="862"/>
      <c r="BV123" s="862">
        <v>0.9</v>
      </c>
      <c r="BW123" s="862"/>
      <c r="BX123" s="862"/>
      <c r="BY123" s="862"/>
      <c r="BZ123" s="862"/>
      <c r="CA123" s="862" t="s">
        <v>431</v>
      </c>
      <c r="CB123" s="862"/>
      <c r="CC123" s="862"/>
      <c r="CD123" s="862"/>
      <c r="CE123" s="862"/>
      <c r="CF123" s="760"/>
      <c r="CG123" s="761"/>
      <c r="CH123" s="761"/>
      <c r="CI123" s="761"/>
      <c r="CJ123" s="863"/>
      <c r="CK123" s="881"/>
      <c r="CL123" s="842"/>
      <c r="CM123" s="842"/>
      <c r="CN123" s="842"/>
      <c r="CO123" s="843"/>
      <c r="CP123" s="858" t="s">
        <v>433</v>
      </c>
      <c r="CQ123" s="859"/>
      <c r="CR123" s="859"/>
      <c r="CS123" s="859"/>
      <c r="CT123" s="859"/>
      <c r="CU123" s="859"/>
      <c r="CV123" s="859"/>
      <c r="CW123" s="859"/>
      <c r="CX123" s="859"/>
      <c r="CY123" s="859"/>
      <c r="CZ123" s="859"/>
      <c r="DA123" s="859"/>
      <c r="DB123" s="859"/>
      <c r="DC123" s="859"/>
      <c r="DD123" s="859"/>
      <c r="DE123" s="859"/>
      <c r="DF123" s="860"/>
      <c r="DG123" s="813" t="s">
        <v>431</v>
      </c>
      <c r="DH123" s="814"/>
      <c r="DI123" s="814"/>
      <c r="DJ123" s="814"/>
      <c r="DK123" s="815"/>
      <c r="DL123" s="816" t="s">
        <v>431</v>
      </c>
      <c r="DM123" s="814"/>
      <c r="DN123" s="814"/>
      <c r="DO123" s="814"/>
      <c r="DP123" s="815"/>
      <c r="DQ123" s="816" t="s">
        <v>431</v>
      </c>
      <c r="DR123" s="814"/>
      <c r="DS123" s="814"/>
      <c r="DT123" s="814"/>
      <c r="DU123" s="815"/>
      <c r="DV123" s="784" t="s">
        <v>431</v>
      </c>
      <c r="DW123" s="785"/>
      <c r="DX123" s="785"/>
      <c r="DY123" s="785"/>
      <c r="DZ123" s="786"/>
    </row>
    <row r="124" spans="1:130" s="197" customFormat="1" ht="26.25" customHeight="1">
      <c r="A124" s="895"/>
      <c r="B124" s="896"/>
      <c r="C124" s="833" t="s">
        <v>419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431</v>
      </c>
      <c r="AB124" s="814"/>
      <c r="AC124" s="814"/>
      <c r="AD124" s="814"/>
      <c r="AE124" s="815"/>
      <c r="AF124" s="816" t="s">
        <v>431</v>
      </c>
      <c r="AG124" s="814"/>
      <c r="AH124" s="814"/>
      <c r="AI124" s="814"/>
      <c r="AJ124" s="815"/>
      <c r="AK124" s="816" t="s">
        <v>431</v>
      </c>
      <c r="AL124" s="814"/>
      <c r="AM124" s="814"/>
      <c r="AN124" s="814"/>
      <c r="AO124" s="815"/>
      <c r="AP124" s="784" t="s">
        <v>431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434</v>
      </c>
      <c r="CQ124" s="859"/>
      <c r="CR124" s="859"/>
      <c r="CS124" s="859"/>
      <c r="CT124" s="859"/>
      <c r="CU124" s="859"/>
      <c r="CV124" s="859"/>
      <c r="CW124" s="859"/>
      <c r="CX124" s="859"/>
      <c r="CY124" s="859"/>
      <c r="CZ124" s="859"/>
      <c r="DA124" s="859"/>
      <c r="DB124" s="859"/>
      <c r="DC124" s="859"/>
      <c r="DD124" s="859"/>
      <c r="DE124" s="859"/>
      <c r="DF124" s="860"/>
      <c r="DG124" s="746" t="s">
        <v>431</v>
      </c>
      <c r="DH124" s="747"/>
      <c r="DI124" s="747"/>
      <c r="DJ124" s="747"/>
      <c r="DK124" s="748"/>
      <c r="DL124" s="749" t="s">
        <v>431</v>
      </c>
      <c r="DM124" s="747"/>
      <c r="DN124" s="747"/>
      <c r="DO124" s="747"/>
      <c r="DP124" s="748"/>
      <c r="DQ124" s="749" t="s">
        <v>431</v>
      </c>
      <c r="DR124" s="747"/>
      <c r="DS124" s="747"/>
      <c r="DT124" s="747"/>
      <c r="DU124" s="748"/>
      <c r="DV124" s="837" t="s">
        <v>431</v>
      </c>
      <c r="DW124" s="838"/>
      <c r="DX124" s="838"/>
      <c r="DY124" s="838"/>
      <c r="DZ124" s="839"/>
    </row>
    <row r="125" spans="1:130" s="197" customFormat="1" ht="26.25" customHeight="1" thickBot="1">
      <c r="A125" s="895"/>
      <c r="B125" s="896"/>
      <c r="C125" s="833" t="s">
        <v>421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431</v>
      </c>
      <c r="AB125" s="814"/>
      <c r="AC125" s="814"/>
      <c r="AD125" s="814"/>
      <c r="AE125" s="815"/>
      <c r="AF125" s="816" t="s">
        <v>431</v>
      </c>
      <c r="AG125" s="814"/>
      <c r="AH125" s="814"/>
      <c r="AI125" s="814"/>
      <c r="AJ125" s="815"/>
      <c r="AK125" s="816" t="s">
        <v>431</v>
      </c>
      <c r="AL125" s="814"/>
      <c r="AM125" s="814"/>
      <c r="AN125" s="814"/>
      <c r="AO125" s="815"/>
      <c r="AP125" s="784" t="s">
        <v>431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435</v>
      </c>
      <c r="CL125" s="840"/>
      <c r="CM125" s="840"/>
      <c r="CN125" s="840"/>
      <c r="CO125" s="841"/>
      <c r="CP125" s="846" t="s">
        <v>436</v>
      </c>
      <c r="CQ125" s="788"/>
      <c r="CR125" s="788"/>
      <c r="CS125" s="788"/>
      <c r="CT125" s="788"/>
      <c r="CU125" s="788"/>
      <c r="CV125" s="788"/>
      <c r="CW125" s="788"/>
      <c r="CX125" s="788"/>
      <c r="CY125" s="788"/>
      <c r="CZ125" s="788"/>
      <c r="DA125" s="788"/>
      <c r="DB125" s="788"/>
      <c r="DC125" s="788"/>
      <c r="DD125" s="788"/>
      <c r="DE125" s="788"/>
      <c r="DF125" s="789"/>
      <c r="DG125" s="829" t="s">
        <v>431</v>
      </c>
      <c r="DH125" s="830"/>
      <c r="DI125" s="830"/>
      <c r="DJ125" s="830"/>
      <c r="DK125" s="830"/>
      <c r="DL125" s="830" t="s">
        <v>431</v>
      </c>
      <c r="DM125" s="830"/>
      <c r="DN125" s="830"/>
      <c r="DO125" s="830"/>
      <c r="DP125" s="830"/>
      <c r="DQ125" s="830" t="s">
        <v>431</v>
      </c>
      <c r="DR125" s="830"/>
      <c r="DS125" s="830"/>
      <c r="DT125" s="830"/>
      <c r="DU125" s="830"/>
      <c r="DV125" s="831" t="s">
        <v>431</v>
      </c>
      <c r="DW125" s="831"/>
      <c r="DX125" s="831"/>
      <c r="DY125" s="831"/>
      <c r="DZ125" s="832"/>
    </row>
    <row r="126" spans="1:130" s="197" customFormat="1" ht="26.25" customHeight="1">
      <c r="A126" s="895"/>
      <c r="B126" s="896"/>
      <c r="C126" s="833" t="s">
        <v>424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431</v>
      </c>
      <c r="AB126" s="814"/>
      <c r="AC126" s="814"/>
      <c r="AD126" s="814"/>
      <c r="AE126" s="815"/>
      <c r="AF126" s="816" t="s">
        <v>431</v>
      </c>
      <c r="AG126" s="814"/>
      <c r="AH126" s="814"/>
      <c r="AI126" s="814"/>
      <c r="AJ126" s="815"/>
      <c r="AK126" s="816" t="s">
        <v>431</v>
      </c>
      <c r="AL126" s="814"/>
      <c r="AM126" s="814"/>
      <c r="AN126" s="814"/>
      <c r="AO126" s="815"/>
      <c r="AP126" s="784" t="s">
        <v>431</v>
      </c>
      <c r="AQ126" s="785"/>
      <c r="AR126" s="785"/>
      <c r="AS126" s="785"/>
      <c r="AT126" s="786"/>
      <c r="AU126" s="233"/>
      <c r="AV126" s="233"/>
      <c r="AW126" s="233"/>
      <c r="AX126" s="836" t="s">
        <v>437</v>
      </c>
      <c r="AY126" s="794"/>
      <c r="AZ126" s="794"/>
      <c r="BA126" s="794"/>
      <c r="BB126" s="794"/>
      <c r="BC126" s="794"/>
      <c r="BD126" s="794"/>
      <c r="BE126" s="795"/>
      <c r="BF126" s="793" t="s">
        <v>438</v>
      </c>
      <c r="BG126" s="794"/>
      <c r="BH126" s="794"/>
      <c r="BI126" s="794"/>
      <c r="BJ126" s="794"/>
      <c r="BK126" s="794"/>
      <c r="BL126" s="795"/>
      <c r="BM126" s="793" t="s">
        <v>439</v>
      </c>
      <c r="BN126" s="794"/>
      <c r="BO126" s="794"/>
      <c r="BP126" s="794"/>
      <c r="BQ126" s="794"/>
      <c r="BR126" s="794"/>
      <c r="BS126" s="795"/>
      <c r="BT126" s="793" t="s">
        <v>440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441</v>
      </c>
      <c r="CQ126" s="798"/>
      <c r="CR126" s="798"/>
      <c r="CS126" s="798"/>
      <c r="CT126" s="798"/>
      <c r="CU126" s="798"/>
      <c r="CV126" s="798"/>
      <c r="CW126" s="798"/>
      <c r="CX126" s="798"/>
      <c r="CY126" s="798"/>
      <c r="CZ126" s="798"/>
      <c r="DA126" s="798"/>
      <c r="DB126" s="798"/>
      <c r="DC126" s="798"/>
      <c r="DD126" s="798"/>
      <c r="DE126" s="798"/>
      <c r="DF126" s="799"/>
      <c r="DG126" s="800">
        <v>644826</v>
      </c>
      <c r="DH126" s="801"/>
      <c r="DI126" s="801"/>
      <c r="DJ126" s="801"/>
      <c r="DK126" s="801"/>
      <c r="DL126" s="801">
        <v>338813</v>
      </c>
      <c r="DM126" s="801"/>
      <c r="DN126" s="801"/>
      <c r="DO126" s="801"/>
      <c r="DP126" s="801"/>
      <c r="DQ126" s="801">
        <v>305425</v>
      </c>
      <c r="DR126" s="801"/>
      <c r="DS126" s="801"/>
      <c r="DT126" s="801"/>
      <c r="DU126" s="801"/>
      <c r="DV126" s="853">
        <v>1.4</v>
      </c>
      <c r="DW126" s="853"/>
      <c r="DX126" s="853"/>
      <c r="DY126" s="853"/>
      <c r="DZ126" s="854"/>
    </row>
    <row r="127" spans="1:130" s="197" customFormat="1" ht="26.25" customHeight="1" thickBot="1">
      <c r="A127" s="897"/>
      <c r="B127" s="898"/>
      <c r="C127" s="855" t="s">
        <v>442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431</v>
      </c>
      <c r="AB127" s="814"/>
      <c r="AC127" s="814"/>
      <c r="AD127" s="814"/>
      <c r="AE127" s="815"/>
      <c r="AF127" s="816" t="s">
        <v>431</v>
      </c>
      <c r="AG127" s="814"/>
      <c r="AH127" s="814"/>
      <c r="AI127" s="814"/>
      <c r="AJ127" s="815"/>
      <c r="AK127" s="816" t="s">
        <v>431</v>
      </c>
      <c r="AL127" s="814"/>
      <c r="AM127" s="814"/>
      <c r="AN127" s="814"/>
      <c r="AO127" s="815"/>
      <c r="AP127" s="784" t="s">
        <v>431</v>
      </c>
      <c r="AQ127" s="785"/>
      <c r="AR127" s="785"/>
      <c r="AS127" s="785"/>
      <c r="AT127" s="786"/>
      <c r="AU127" s="233"/>
      <c r="AV127" s="233"/>
      <c r="AW127" s="233"/>
      <c r="AX127" s="787" t="s">
        <v>443</v>
      </c>
      <c r="AY127" s="788"/>
      <c r="AZ127" s="788"/>
      <c r="BA127" s="788"/>
      <c r="BB127" s="788"/>
      <c r="BC127" s="788"/>
      <c r="BD127" s="788"/>
      <c r="BE127" s="789"/>
      <c r="BF127" s="790" t="s">
        <v>431</v>
      </c>
      <c r="BG127" s="791"/>
      <c r="BH127" s="791"/>
      <c r="BI127" s="791"/>
      <c r="BJ127" s="791"/>
      <c r="BK127" s="791"/>
      <c r="BL127" s="792"/>
      <c r="BM127" s="790">
        <v>12.19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444</v>
      </c>
      <c r="CQ127" s="782"/>
      <c r="CR127" s="782"/>
      <c r="CS127" s="782"/>
      <c r="CT127" s="782"/>
      <c r="CU127" s="782"/>
      <c r="CV127" s="782"/>
      <c r="CW127" s="782"/>
      <c r="CX127" s="782"/>
      <c r="CY127" s="782"/>
      <c r="CZ127" s="782"/>
      <c r="DA127" s="782"/>
      <c r="DB127" s="782"/>
      <c r="DC127" s="782"/>
      <c r="DD127" s="782"/>
      <c r="DE127" s="782"/>
      <c r="DF127" s="783"/>
      <c r="DG127" s="849" t="s">
        <v>445</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446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447</v>
      </c>
      <c r="X128" s="827"/>
      <c r="Y128" s="827"/>
      <c r="Z128" s="828"/>
      <c r="AA128" s="753">
        <v>741561</v>
      </c>
      <c r="AB128" s="754"/>
      <c r="AC128" s="754"/>
      <c r="AD128" s="754"/>
      <c r="AE128" s="755"/>
      <c r="AF128" s="756">
        <v>700511</v>
      </c>
      <c r="AG128" s="754"/>
      <c r="AH128" s="754"/>
      <c r="AI128" s="754"/>
      <c r="AJ128" s="755"/>
      <c r="AK128" s="756">
        <v>718741</v>
      </c>
      <c r="AL128" s="754"/>
      <c r="AM128" s="754"/>
      <c r="AN128" s="754"/>
      <c r="AO128" s="755"/>
      <c r="AP128" s="757"/>
      <c r="AQ128" s="758"/>
      <c r="AR128" s="758"/>
      <c r="AS128" s="758"/>
      <c r="AT128" s="759"/>
      <c r="AU128" s="235"/>
      <c r="AV128" s="235"/>
      <c r="AW128" s="235"/>
      <c r="AX128" s="802" t="s">
        <v>448</v>
      </c>
      <c r="AY128" s="798"/>
      <c r="AZ128" s="798"/>
      <c r="BA128" s="798"/>
      <c r="BB128" s="798"/>
      <c r="BC128" s="798"/>
      <c r="BD128" s="798"/>
      <c r="BE128" s="799"/>
      <c r="BF128" s="820" t="s">
        <v>449</v>
      </c>
      <c r="BG128" s="821"/>
      <c r="BH128" s="821"/>
      <c r="BI128" s="821"/>
      <c r="BJ128" s="821"/>
      <c r="BK128" s="821"/>
      <c r="BL128" s="822"/>
      <c r="BM128" s="820">
        <v>17.190000000000001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450</v>
      </c>
      <c r="X129" s="811"/>
      <c r="Y129" s="811"/>
      <c r="Z129" s="812"/>
      <c r="AA129" s="813">
        <v>22911153</v>
      </c>
      <c r="AB129" s="814"/>
      <c r="AC129" s="814"/>
      <c r="AD129" s="814"/>
      <c r="AE129" s="815"/>
      <c r="AF129" s="816">
        <v>23068607</v>
      </c>
      <c r="AG129" s="814"/>
      <c r="AH129" s="814"/>
      <c r="AI129" s="814"/>
      <c r="AJ129" s="815"/>
      <c r="AK129" s="816">
        <v>23497442</v>
      </c>
      <c r="AL129" s="814"/>
      <c r="AM129" s="814"/>
      <c r="AN129" s="814"/>
      <c r="AO129" s="815"/>
      <c r="AP129" s="817"/>
      <c r="AQ129" s="818"/>
      <c r="AR129" s="818"/>
      <c r="AS129" s="818"/>
      <c r="AT129" s="819"/>
      <c r="AU129" s="235"/>
      <c r="AV129" s="235"/>
      <c r="AW129" s="235"/>
      <c r="AX129" s="802" t="s">
        <v>451</v>
      </c>
      <c r="AY129" s="798"/>
      <c r="AZ129" s="798"/>
      <c r="BA129" s="798"/>
      <c r="BB129" s="798"/>
      <c r="BC129" s="798"/>
      <c r="BD129" s="798"/>
      <c r="BE129" s="799"/>
      <c r="BF129" s="803">
        <v>1.2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453</v>
      </c>
      <c r="X130" s="811"/>
      <c r="Y130" s="811"/>
      <c r="Z130" s="812"/>
      <c r="AA130" s="813">
        <v>2168887</v>
      </c>
      <c r="AB130" s="814"/>
      <c r="AC130" s="814"/>
      <c r="AD130" s="814"/>
      <c r="AE130" s="815"/>
      <c r="AF130" s="816">
        <v>2375715</v>
      </c>
      <c r="AG130" s="814"/>
      <c r="AH130" s="814"/>
      <c r="AI130" s="814"/>
      <c r="AJ130" s="815"/>
      <c r="AK130" s="816">
        <v>2377964</v>
      </c>
      <c r="AL130" s="814"/>
      <c r="AM130" s="814"/>
      <c r="AN130" s="814"/>
      <c r="AO130" s="815"/>
      <c r="AP130" s="817"/>
      <c r="AQ130" s="818"/>
      <c r="AR130" s="818"/>
      <c r="AS130" s="818"/>
      <c r="AT130" s="819"/>
      <c r="AU130" s="235"/>
      <c r="AV130" s="235"/>
      <c r="AW130" s="235"/>
      <c r="AX130" s="781" t="s">
        <v>454</v>
      </c>
      <c r="AY130" s="782"/>
      <c r="AZ130" s="782"/>
      <c r="BA130" s="782"/>
      <c r="BB130" s="782"/>
      <c r="BC130" s="782"/>
      <c r="BD130" s="782"/>
      <c r="BE130" s="783"/>
      <c r="BF130" s="735" t="s">
        <v>455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456</v>
      </c>
      <c r="X131" s="744"/>
      <c r="Y131" s="744"/>
      <c r="Z131" s="745"/>
      <c r="AA131" s="746">
        <v>20742266</v>
      </c>
      <c r="AB131" s="747"/>
      <c r="AC131" s="747"/>
      <c r="AD131" s="747"/>
      <c r="AE131" s="748"/>
      <c r="AF131" s="749">
        <v>20692892</v>
      </c>
      <c r="AG131" s="747"/>
      <c r="AH131" s="747"/>
      <c r="AI131" s="747"/>
      <c r="AJ131" s="748"/>
      <c r="AK131" s="749">
        <v>21119478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458</v>
      </c>
      <c r="W132" s="767"/>
      <c r="X132" s="767"/>
      <c r="Y132" s="767"/>
      <c r="Z132" s="768"/>
      <c r="AA132" s="769">
        <v>2.2481728849999998</v>
      </c>
      <c r="AB132" s="770"/>
      <c r="AC132" s="770"/>
      <c r="AD132" s="770"/>
      <c r="AE132" s="771"/>
      <c r="AF132" s="772">
        <v>1.728951178</v>
      </c>
      <c r="AG132" s="770"/>
      <c r="AH132" s="770"/>
      <c r="AI132" s="770"/>
      <c r="AJ132" s="771"/>
      <c r="AK132" s="772">
        <v>-0.26068826099999998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459</v>
      </c>
      <c r="W133" s="776"/>
      <c r="X133" s="776"/>
      <c r="Y133" s="776"/>
      <c r="Z133" s="777"/>
      <c r="AA133" s="778">
        <v>3.4</v>
      </c>
      <c r="AB133" s="779"/>
      <c r="AC133" s="779"/>
      <c r="AD133" s="779"/>
      <c r="AE133" s="780"/>
      <c r="AF133" s="778">
        <v>2.6</v>
      </c>
      <c r="AG133" s="779"/>
      <c r="AH133" s="779"/>
      <c r="AI133" s="779"/>
      <c r="AJ133" s="780"/>
      <c r="AK133" s="778">
        <v>1.2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&amp;C３/１５</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1"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&amp;C４/１５</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&amp;C５/１５</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49" t="s">
        <v>462</v>
      </c>
      <c r="L7" s="254"/>
      <c r="M7" s="255" t="s">
        <v>463</v>
      </c>
      <c r="N7" s="256"/>
    </row>
    <row r="8" spans="1:16">
      <c r="A8" s="248"/>
      <c r="B8" s="244"/>
      <c r="C8" s="244"/>
      <c r="D8" s="244"/>
      <c r="E8" s="244"/>
      <c r="F8" s="244"/>
      <c r="G8" s="257"/>
      <c r="H8" s="258"/>
      <c r="I8" s="258"/>
      <c r="J8" s="259"/>
      <c r="K8" s="1150"/>
      <c r="L8" s="260" t="s">
        <v>464</v>
      </c>
      <c r="M8" s="261" t="s">
        <v>465</v>
      </c>
      <c r="N8" s="262" t="s">
        <v>466</v>
      </c>
    </row>
    <row r="9" spans="1:16">
      <c r="A9" s="248"/>
      <c r="B9" s="244"/>
      <c r="C9" s="244"/>
      <c r="D9" s="244"/>
      <c r="E9" s="244"/>
      <c r="F9" s="244"/>
      <c r="G9" s="1163" t="s">
        <v>467</v>
      </c>
      <c r="H9" s="1164"/>
      <c r="I9" s="1164"/>
      <c r="J9" s="1165"/>
      <c r="K9" s="263">
        <v>5907125</v>
      </c>
      <c r="L9" s="264">
        <v>45124</v>
      </c>
      <c r="M9" s="265">
        <v>56521</v>
      </c>
      <c r="N9" s="266">
        <v>-20.2</v>
      </c>
    </row>
    <row r="10" spans="1:16">
      <c r="A10" s="248"/>
      <c r="B10" s="244"/>
      <c r="C10" s="244"/>
      <c r="D10" s="244"/>
      <c r="E10" s="244"/>
      <c r="F10" s="244"/>
      <c r="G10" s="1163" t="s">
        <v>468</v>
      </c>
      <c r="H10" s="1164"/>
      <c r="I10" s="1164"/>
      <c r="J10" s="1165"/>
      <c r="K10" s="267">
        <v>455032</v>
      </c>
      <c r="L10" s="268">
        <v>3476</v>
      </c>
      <c r="M10" s="269">
        <v>5094</v>
      </c>
      <c r="N10" s="270">
        <v>-31.8</v>
      </c>
    </row>
    <row r="11" spans="1:16" ht="13.5" customHeight="1">
      <c r="A11" s="248"/>
      <c r="B11" s="244"/>
      <c r="C11" s="244"/>
      <c r="D11" s="244"/>
      <c r="E11" s="244"/>
      <c r="F11" s="244"/>
      <c r="G11" s="1163" t="s">
        <v>469</v>
      </c>
      <c r="H11" s="1164"/>
      <c r="I11" s="1164"/>
      <c r="J11" s="1165"/>
      <c r="K11" s="267">
        <v>182039</v>
      </c>
      <c r="L11" s="268">
        <v>1391</v>
      </c>
      <c r="M11" s="269">
        <v>3978</v>
      </c>
      <c r="N11" s="270">
        <v>-65</v>
      </c>
    </row>
    <row r="12" spans="1:16" ht="13.5" customHeight="1">
      <c r="A12" s="248"/>
      <c r="B12" s="244"/>
      <c r="C12" s="244"/>
      <c r="D12" s="244"/>
      <c r="E12" s="244"/>
      <c r="F12" s="244"/>
      <c r="G12" s="1163" t="s">
        <v>470</v>
      </c>
      <c r="H12" s="1164"/>
      <c r="I12" s="1164"/>
      <c r="J12" s="1165"/>
      <c r="K12" s="267" t="s">
        <v>471</v>
      </c>
      <c r="L12" s="268" t="s">
        <v>471</v>
      </c>
      <c r="M12" s="269">
        <v>1244</v>
      </c>
      <c r="N12" s="270" t="s">
        <v>471</v>
      </c>
    </row>
    <row r="13" spans="1:16" ht="13.5" customHeight="1">
      <c r="A13" s="248"/>
      <c r="B13" s="244"/>
      <c r="C13" s="244"/>
      <c r="D13" s="244"/>
      <c r="E13" s="244"/>
      <c r="F13" s="244"/>
      <c r="G13" s="1163" t="s">
        <v>472</v>
      </c>
      <c r="H13" s="1164"/>
      <c r="I13" s="1164"/>
      <c r="J13" s="1165"/>
      <c r="K13" s="267" t="s">
        <v>471</v>
      </c>
      <c r="L13" s="268" t="s">
        <v>471</v>
      </c>
      <c r="M13" s="269">
        <v>18</v>
      </c>
      <c r="N13" s="270" t="s">
        <v>471</v>
      </c>
    </row>
    <row r="14" spans="1:16" ht="13.5" customHeight="1">
      <c r="A14" s="248"/>
      <c r="B14" s="244"/>
      <c r="C14" s="244"/>
      <c r="D14" s="244"/>
      <c r="E14" s="244"/>
      <c r="F14" s="244"/>
      <c r="G14" s="1163" t="s">
        <v>473</v>
      </c>
      <c r="H14" s="1164"/>
      <c r="I14" s="1164"/>
      <c r="J14" s="1165"/>
      <c r="K14" s="267">
        <v>347598</v>
      </c>
      <c r="L14" s="268">
        <v>2655</v>
      </c>
      <c r="M14" s="269">
        <v>2228</v>
      </c>
      <c r="N14" s="270">
        <v>19.2</v>
      </c>
    </row>
    <row r="15" spans="1:16" ht="13.5" customHeight="1">
      <c r="A15" s="248"/>
      <c r="B15" s="244"/>
      <c r="C15" s="244"/>
      <c r="D15" s="244"/>
      <c r="E15" s="244"/>
      <c r="F15" s="244"/>
      <c r="G15" s="1163" t="s">
        <v>474</v>
      </c>
      <c r="H15" s="1164"/>
      <c r="I15" s="1164"/>
      <c r="J15" s="1165"/>
      <c r="K15" s="267">
        <v>117712</v>
      </c>
      <c r="L15" s="268">
        <v>899</v>
      </c>
      <c r="M15" s="269">
        <v>1508</v>
      </c>
      <c r="N15" s="270">
        <v>-40.4</v>
      </c>
    </row>
    <row r="16" spans="1:16">
      <c r="A16" s="248"/>
      <c r="B16" s="244"/>
      <c r="C16" s="244"/>
      <c r="D16" s="244"/>
      <c r="E16" s="244"/>
      <c r="F16" s="244"/>
      <c r="G16" s="1166" t="s">
        <v>475</v>
      </c>
      <c r="H16" s="1167"/>
      <c r="I16" s="1167"/>
      <c r="J16" s="1168"/>
      <c r="K16" s="268">
        <v>-691170</v>
      </c>
      <c r="L16" s="268">
        <v>-5280</v>
      </c>
      <c r="M16" s="269">
        <v>-5476</v>
      </c>
      <c r="N16" s="270">
        <v>-3.6</v>
      </c>
    </row>
    <row r="17" spans="1:16">
      <c r="A17" s="248"/>
      <c r="B17" s="244"/>
      <c r="C17" s="244"/>
      <c r="D17" s="244"/>
      <c r="E17" s="244"/>
      <c r="F17" s="244"/>
      <c r="G17" s="1166" t="s">
        <v>166</v>
      </c>
      <c r="H17" s="1167"/>
      <c r="I17" s="1167"/>
      <c r="J17" s="1168"/>
      <c r="K17" s="268">
        <v>6318336</v>
      </c>
      <c r="L17" s="268">
        <v>48265</v>
      </c>
      <c r="M17" s="269">
        <v>65114</v>
      </c>
      <c r="N17" s="270">
        <v>-25.9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60" t="s">
        <v>480</v>
      </c>
      <c r="H21" s="1161"/>
      <c r="I21" s="1161"/>
      <c r="J21" s="1162"/>
      <c r="K21" s="280">
        <v>4.83</v>
      </c>
      <c r="L21" s="281">
        <v>6.38</v>
      </c>
      <c r="M21" s="282">
        <v>-1.55</v>
      </c>
      <c r="N21" s="249"/>
      <c r="O21" s="283"/>
      <c r="P21" s="279"/>
    </row>
    <row r="22" spans="1:16" s="284" customFormat="1">
      <c r="A22" s="279"/>
      <c r="B22" s="249"/>
      <c r="C22" s="249"/>
      <c r="D22" s="249"/>
      <c r="E22" s="249"/>
      <c r="F22" s="249"/>
      <c r="G22" s="1160" t="s">
        <v>481</v>
      </c>
      <c r="H22" s="1161"/>
      <c r="I22" s="1161"/>
      <c r="J22" s="1162"/>
      <c r="K22" s="285">
        <v>100.9</v>
      </c>
      <c r="L22" s="286">
        <v>99.8</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49" t="s">
        <v>462</v>
      </c>
      <c r="L30" s="254"/>
      <c r="M30" s="255" t="s">
        <v>463</v>
      </c>
      <c r="N30" s="256"/>
    </row>
    <row r="31" spans="1:16">
      <c r="A31" s="248"/>
      <c r="B31" s="244"/>
      <c r="C31" s="244"/>
      <c r="D31" s="244"/>
      <c r="E31" s="244"/>
      <c r="F31" s="244"/>
      <c r="G31" s="257"/>
      <c r="H31" s="258"/>
      <c r="I31" s="258"/>
      <c r="J31" s="259"/>
      <c r="K31" s="1150"/>
      <c r="L31" s="260" t="s">
        <v>464</v>
      </c>
      <c r="M31" s="261" t="s">
        <v>465</v>
      </c>
      <c r="N31" s="262" t="s">
        <v>466</v>
      </c>
    </row>
    <row r="32" spans="1:16" ht="27" customHeight="1">
      <c r="A32" s="248"/>
      <c r="B32" s="244"/>
      <c r="C32" s="244"/>
      <c r="D32" s="244"/>
      <c r="E32" s="244"/>
      <c r="F32" s="244"/>
      <c r="G32" s="1151" t="s">
        <v>485</v>
      </c>
      <c r="H32" s="1152"/>
      <c r="I32" s="1152"/>
      <c r="J32" s="1153"/>
      <c r="K32" s="294">
        <v>2171854</v>
      </c>
      <c r="L32" s="294">
        <v>16591</v>
      </c>
      <c r="M32" s="295">
        <v>35579</v>
      </c>
      <c r="N32" s="296">
        <v>-53.4</v>
      </c>
    </row>
    <row r="33" spans="1:16" ht="13.5" customHeight="1">
      <c r="A33" s="248"/>
      <c r="B33" s="244"/>
      <c r="C33" s="244"/>
      <c r="D33" s="244"/>
      <c r="E33" s="244"/>
      <c r="F33" s="244"/>
      <c r="G33" s="1151" t="s">
        <v>486</v>
      </c>
      <c r="H33" s="1152"/>
      <c r="I33" s="1152"/>
      <c r="J33" s="1153"/>
      <c r="K33" s="294" t="s">
        <v>471</v>
      </c>
      <c r="L33" s="294" t="s">
        <v>471</v>
      </c>
      <c r="M33" s="295" t="s">
        <v>471</v>
      </c>
      <c r="N33" s="296" t="s">
        <v>471</v>
      </c>
    </row>
    <row r="34" spans="1:16" ht="27" customHeight="1">
      <c r="A34" s="248"/>
      <c r="B34" s="244"/>
      <c r="C34" s="244"/>
      <c r="D34" s="244"/>
      <c r="E34" s="244"/>
      <c r="F34" s="244"/>
      <c r="G34" s="1151" t="s">
        <v>487</v>
      </c>
      <c r="H34" s="1152"/>
      <c r="I34" s="1152"/>
      <c r="J34" s="1153"/>
      <c r="K34" s="294" t="s">
        <v>471</v>
      </c>
      <c r="L34" s="294" t="s">
        <v>471</v>
      </c>
      <c r="M34" s="295">
        <v>9</v>
      </c>
      <c r="N34" s="296" t="s">
        <v>471</v>
      </c>
    </row>
    <row r="35" spans="1:16" ht="27" customHeight="1">
      <c r="A35" s="248"/>
      <c r="B35" s="244"/>
      <c r="C35" s="244"/>
      <c r="D35" s="244"/>
      <c r="E35" s="244"/>
      <c r="F35" s="244"/>
      <c r="G35" s="1151" t="s">
        <v>488</v>
      </c>
      <c r="H35" s="1152"/>
      <c r="I35" s="1152"/>
      <c r="J35" s="1153"/>
      <c r="K35" s="294">
        <v>444694</v>
      </c>
      <c r="L35" s="294">
        <v>3397</v>
      </c>
      <c r="M35" s="295">
        <v>12310</v>
      </c>
      <c r="N35" s="296">
        <v>-72.400000000000006</v>
      </c>
    </row>
    <row r="36" spans="1:16" ht="27" customHeight="1">
      <c r="A36" s="248"/>
      <c r="B36" s="244"/>
      <c r="C36" s="244"/>
      <c r="D36" s="244"/>
      <c r="E36" s="244"/>
      <c r="F36" s="244"/>
      <c r="G36" s="1151" t="s">
        <v>489</v>
      </c>
      <c r="H36" s="1152"/>
      <c r="I36" s="1152"/>
      <c r="J36" s="1153"/>
      <c r="K36" s="294">
        <v>425101</v>
      </c>
      <c r="L36" s="294">
        <v>3247</v>
      </c>
      <c r="M36" s="295">
        <v>1635</v>
      </c>
      <c r="N36" s="296">
        <v>98.6</v>
      </c>
    </row>
    <row r="37" spans="1:16" ht="13.5" customHeight="1">
      <c r="A37" s="248"/>
      <c r="B37" s="244"/>
      <c r="C37" s="244"/>
      <c r="D37" s="244"/>
      <c r="E37" s="244"/>
      <c r="F37" s="244"/>
      <c r="G37" s="1151" t="s">
        <v>490</v>
      </c>
      <c r="H37" s="1152"/>
      <c r="I37" s="1152"/>
      <c r="J37" s="1153"/>
      <c r="K37" s="294" t="s">
        <v>471</v>
      </c>
      <c r="L37" s="294" t="s">
        <v>471</v>
      </c>
      <c r="M37" s="295">
        <v>609</v>
      </c>
      <c r="N37" s="296" t="s">
        <v>471</v>
      </c>
    </row>
    <row r="38" spans="1:16" ht="27" customHeight="1">
      <c r="A38" s="248"/>
      <c r="B38" s="244"/>
      <c r="C38" s="244"/>
      <c r="D38" s="244"/>
      <c r="E38" s="244"/>
      <c r="F38" s="244"/>
      <c r="G38" s="1154" t="s">
        <v>491</v>
      </c>
      <c r="H38" s="1155"/>
      <c r="I38" s="1155"/>
      <c r="J38" s="1156"/>
      <c r="K38" s="297" t="s">
        <v>471</v>
      </c>
      <c r="L38" s="297" t="s">
        <v>471</v>
      </c>
      <c r="M38" s="298">
        <v>0</v>
      </c>
      <c r="N38" s="299" t="s">
        <v>471</v>
      </c>
      <c r="O38" s="293"/>
    </row>
    <row r="39" spans="1:16">
      <c r="A39" s="248"/>
      <c r="B39" s="244"/>
      <c r="C39" s="244"/>
      <c r="D39" s="244"/>
      <c r="E39" s="244"/>
      <c r="F39" s="244"/>
      <c r="G39" s="1154" t="s">
        <v>492</v>
      </c>
      <c r="H39" s="1155"/>
      <c r="I39" s="1155"/>
      <c r="J39" s="1156"/>
      <c r="K39" s="300">
        <v>-718741</v>
      </c>
      <c r="L39" s="300">
        <v>-5490</v>
      </c>
      <c r="M39" s="301">
        <v>-7873</v>
      </c>
      <c r="N39" s="302">
        <v>-30.3</v>
      </c>
      <c r="O39" s="293"/>
    </row>
    <row r="40" spans="1:16" ht="27" customHeight="1">
      <c r="A40" s="248"/>
      <c r="B40" s="244"/>
      <c r="C40" s="244"/>
      <c r="D40" s="244"/>
      <c r="E40" s="244"/>
      <c r="F40" s="244"/>
      <c r="G40" s="1151" t="s">
        <v>493</v>
      </c>
      <c r="H40" s="1152"/>
      <c r="I40" s="1152"/>
      <c r="J40" s="1153"/>
      <c r="K40" s="300">
        <v>-2377964</v>
      </c>
      <c r="L40" s="300">
        <v>-18165</v>
      </c>
      <c r="M40" s="301">
        <v>-31099</v>
      </c>
      <c r="N40" s="302">
        <v>-41.6</v>
      </c>
      <c r="O40" s="293"/>
    </row>
    <row r="41" spans="1:16">
      <c r="A41" s="248"/>
      <c r="B41" s="244"/>
      <c r="C41" s="244"/>
      <c r="D41" s="244"/>
      <c r="E41" s="244"/>
      <c r="F41" s="244"/>
      <c r="G41" s="1157" t="s">
        <v>277</v>
      </c>
      <c r="H41" s="1158"/>
      <c r="I41" s="1158"/>
      <c r="J41" s="1159"/>
      <c r="K41" s="294">
        <v>-55056</v>
      </c>
      <c r="L41" s="300">
        <v>-421</v>
      </c>
      <c r="M41" s="301">
        <v>11170</v>
      </c>
      <c r="N41" s="302">
        <v>-103.8</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44" t="s">
        <v>462</v>
      </c>
      <c r="J49" s="1146" t="s">
        <v>497</v>
      </c>
      <c r="K49" s="1147"/>
      <c r="L49" s="1147"/>
      <c r="M49" s="1147"/>
      <c r="N49" s="1148"/>
    </row>
    <row r="50" spans="1:14">
      <c r="A50" s="248"/>
      <c r="B50" s="244"/>
      <c r="C50" s="244"/>
      <c r="D50" s="244"/>
      <c r="E50" s="244"/>
      <c r="F50" s="244"/>
      <c r="G50" s="312"/>
      <c r="H50" s="313"/>
      <c r="I50" s="1145"/>
      <c r="J50" s="314" t="s">
        <v>498</v>
      </c>
      <c r="K50" s="315" t="s">
        <v>499</v>
      </c>
      <c r="L50" s="316" t="s">
        <v>500</v>
      </c>
      <c r="M50" s="317" t="s">
        <v>501</v>
      </c>
      <c r="N50" s="318" t="s">
        <v>502</v>
      </c>
    </row>
    <row r="51" spans="1:14">
      <c r="A51" s="248"/>
      <c r="B51" s="244"/>
      <c r="C51" s="244"/>
      <c r="D51" s="244"/>
      <c r="E51" s="244"/>
      <c r="F51" s="244"/>
      <c r="G51" s="310" t="s">
        <v>503</v>
      </c>
      <c r="H51" s="311"/>
      <c r="I51" s="319">
        <v>3335750</v>
      </c>
      <c r="J51" s="320">
        <v>25822</v>
      </c>
      <c r="K51" s="321">
        <v>3.9</v>
      </c>
      <c r="L51" s="322">
        <v>41433</v>
      </c>
      <c r="M51" s="323">
        <v>-21.2</v>
      </c>
      <c r="N51" s="324">
        <v>25.1</v>
      </c>
    </row>
    <row r="52" spans="1:14">
      <c r="A52" s="248"/>
      <c r="B52" s="244"/>
      <c r="C52" s="244"/>
      <c r="D52" s="244"/>
      <c r="E52" s="244"/>
      <c r="F52" s="244"/>
      <c r="G52" s="325"/>
      <c r="H52" s="326" t="s">
        <v>504</v>
      </c>
      <c r="I52" s="327">
        <v>2257379</v>
      </c>
      <c r="J52" s="328">
        <v>17475</v>
      </c>
      <c r="K52" s="329">
        <v>6.7</v>
      </c>
      <c r="L52" s="330">
        <v>22351</v>
      </c>
      <c r="M52" s="331">
        <v>-30.7</v>
      </c>
      <c r="N52" s="332">
        <v>37.4</v>
      </c>
    </row>
    <row r="53" spans="1:14">
      <c r="A53" s="248"/>
      <c r="B53" s="244"/>
      <c r="C53" s="244"/>
      <c r="D53" s="244"/>
      <c r="E53" s="244"/>
      <c r="F53" s="244"/>
      <c r="G53" s="310" t="s">
        <v>505</v>
      </c>
      <c r="H53" s="311"/>
      <c r="I53" s="319">
        <v>2870079</v>
      </c>
      <c r="J53" s="320">
        <v>21722</v>
      </c>
      <c r="K53" s="321">
        <v>-15.9</v>
      </c>
      <c r="L53" s="322">
        <v>43493</v>
      </c>
      <c r="M53" s="323">
        <v>5</v>
      </c>
      <c r="N53" s="324">
        <v>-20.9</v>
      </c>
    </row>
    <row r="54" spans="1:14">
      <c r="A54" s="248"/>
      <c r="B54" s="244"/>
      <c r="C54" s="244"/>
      <c r="D54" s="244"/>
      <c r="E54" s="244"/>
      <c r="F54" s="244"/>
      <c r="G54" s="325"/>
      <c r="H54" s="326" t="s">
        <v>504</v>
      </c>
      <c r="I54" s="327">
        <v>1892770</v>
      </c>
      <c r="J54" s="328">
        <v>14325</v>
      </c>
      <c r="K54" s="329">
        <v>-18</v>
      </c>
      <c r="L54" s="330">
        <v>23254</v>
      </c>
      <c r="M54" s="331">
        <v>4</v>
      </c>
      <c r="N54" s="332">
        <v>-22</v>
      </c>
    </row>
    <row r="55" spans="1:14">
      <c r="A55" s="248"/>
      <c r="B55" s="244"/>
      <c r="C55" s="244"/>
      <c r="D55" s="244"/>
      <c r="E55" s="244"/>
      <c r="F55" s="244"/>
      <c r="G55" s="310" t="s">
        <v>506</v>
      </c>
      <c r="H55" s="311"/>
      <c r="I55" s="319">
        <v>3417783</v>
      </c>
      <c r="J55" s="320">
        <v>25922</v>
      </c>
      <c r="K55" s="321">
        <v>19.3</v>
      </c>
      <c r="L55" s="322">
        <v>50840</v>
      </c>
      <c r="M55" s="323">
        <v>16.899999999999999</v>
      </c>
      <c r="N55" s="324">
        <v>2.4</v>
      </c>
    </row>
    <row r="56" spans="1:14">
      <c r="A56" s="248"/>
      <c r="B56" s="244"/>
      <c r="C56" s="244"/>
      <c r="D56" s="244"/>
      <c r="E56" s="244"/>
      <c r="F56" s="244"/>
      <c r="G56" s="325"/>
      <c r="H56" s="326" t="s">
        <v>504</v>
      </c>
      <c r="I56" s="327">
        <v>1512517</v>
      </c>
      <c r="J56" s="328">
        <v>11472</v>
      </c>
      <c r="K56" s="329">
        <v>-19.899999999999999</v>
      </c>
      <c r="L56" s="330">
        <v>25367</v>
      </c>
      <c r="M56" s="331">
        <v>9.1</v>
      </c>
      <c r="N56" s="332">
        <v>-29</v>
      </c>
    </row>
    <row r="57" spans="1:14">
      <c r="A57" s="248"/>
      <c r="B57" s="244"/>
      <c r="C57" s="244"/>
      <c r="D57" s="244"/>
      <c r="E57" s="244"/>
      <c r="F57" s="244"/>
      <c r="G57" s="310" t="s">
        <v>507</v>
      </c>
      <c r="H57" s="311"/>
      <c r="I57" s="319">
        <v>5545475</v>
      </c>
      <c r="J57" s="320">
        <v>42209</v>
      </c>
      <c r="K57" s="321">
        <v>62.8</v>
      </c>
      <c r="L57" s="322">
        <v>53605</v>
      </c>
      <c r="M57" s="323">
        <v>5.4</v>
      </c>
      <c r="N57" s="324">
        <v>57.4</v>
      </c>
    </row>
    <row r="58" spans="1:14">
      <c r="A58" s="248"/>
      <c r="B58" s="244"/>
      <c r="C58" s="244"/>
      <c r="D58" s="244"/>
      <c r="E58" s="244"/>
      <c r="F58" s="244"/>
      <c r="G58" s="325"/>
      <c r="H58" s="326" t="s">
        <v>504</v>
      </c>
      <c r="I58" s="327">
        <v>4095214</v>
      </c>
      <c r="J58" s="328">
        <v>31171</v>
      </c>
      <c r="K58" s="329">
        <v>171.7</v>
      </c>
      <c r="L58" s="330">
        <v>28343</v>
      </c>
      <c r="M58" s="331">
        <v>11.7</v>
      </c>
      <c r="N58" s="332">
        <v>160</v>
      </c>
    </row>
    <row r="59" spans="1:14">
      <c r="A59" s="248"/>
      <c r="B59" s="244"/>
      <c r="C59" s="244"/>
      <c r="D59" s="244"/>
      <c r="E59" s="244"/>
      <c r="F59" s="244"/>
      <c r="G59" s="310" t="s">
        <v>508</v>
      </c>
      <c r="H59" s="311"/>
      <c r="I59" s="319">
        <v>3393205</v>
      </c>
      <c r="J59" s="320">
        <v>25921</v>
      </c>
      <c r="K59" s="321">
        <v>-38.6</v>
      </c>
      <c r="L59" s="322">
        <v>46440</v>
      </c>
      <c r="M59" s="323">
        <v>-13.4</v>
      </c>
      <c r="N59" s="324">
        <v>-25.2</v>
      </c>
    </row>
    <row r="60" spans="1:14">
      <c r="A60" s="248"/>
      <c r="B60" s="244"/>
      <c r="C60" s="244"/>
      <c r="D60" s="244"/>
      <c r="E60" s="244"/>
      <c r="F60" s="244"/>
      <c r="G60" s="325"/>
      <c r="H60" s="326" t="s">
        <v>504</v>
      </c>
      <c r="I60" s="333">
        <v>2778874</v>
      </c>
      <c r="J60" s="328">
        <v>21228</v>
      </c>
      <c r="K60" s="329">
        <v>-31.9</v>
      </c>
      <c r="L60" s="330">
        <v>27658</v>
      </c>
      <c r="M60" s="331">
        <v>-2.4</v>
      </c>
      <c r="N60" s="332">
        <v>-29.5</v>
      </c>
    </row>
    <row r="61" spans="1:14">
      <c r="A61" s="248"/>
      <c r="B61" s="244"/>
      <c r="C61" s="244"/>
      <c r="D61" s="244"/>
      <c r="E61" s="244"/>
      <c r="F61" s="244"/>
      <c r="G61" s="310" t="s">
        <v>509</v>
      </c>
      <c r="H61" s="334"/>
      <c r="I61" s="335">
        <v>3712458</v>
      </c>
      <c r="J61" s="336">
        <v>28319</v>
      </c>
      <c r="K61" s="337">
        <v>6.3</v>
      </c>
      <c r="L61" s="338">
        <v>47162</v>
      </c>
      <c r="M61" s="339">
        <v>-1.5</v>
      </c>
      <c r="N61" s="324">
        <v>7.8</v>
      </c>
    </row>
    <row r="62" spans="1:14">
      <c r="A62" s="248"/>
      <c r="B62" s="244"/>
      <c r="C62" s="244"/>
      <c r="D62" s="244"/>
      <c r="E62" s="244"/>
      <c r="F62" s="244"/>
      <c r="G62" s="325"/>
      <c r="H62" s="326" t="s">
        <v>504</v>
      </c>
      <c r="I62" s="327">
        <v>2507351</v>
      </c>
      <c r="J62" s="328">
        <v>19134</v>
      </c>
      <c r="K62" s="329">
        <v>21.7</v>
      </c>
      <c r="L62" s="330">
        <v>25395</v>
      </c>
      <c r="M62" s="331">
        <v>-1.7</v>
      </c>
      <c r="N62" s="332">
        <v>23.4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&amp;C６/１５</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&amp;C７/１５</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&amp;C８/１５</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69" t="s">
        <v>3</v>
      </c>
      <c r="D47" s="1169"/>
      <c r="E47" s="1170"/>
      <c r="F47" s="11">
        <v>12.54</v>
      </c>
      <c r="G47" s="12">
        <v>14.55</v>
      </c>
      <c r="H47" s="12">
        <v>16.11</v>
      </c>
      <c r="I47" s="12">
        <v>17.22</v>
      </c>
      <c r="J47" s="13">
        <v>15.32</v>
      </c>
    </row>
    <row r="48" spans="2:10" ht="57.75" customHeight="1">
      <c r="B48" s="14"/>
      <c r="C48" s="1171" t="s">
        <v>4</v>
      </c>
      <c r="D48" s="1171"/>
      <c r="E48" s="1172"/>
      <c r="F48" s="15">
        <v>4.7699999999999996</v>
      </c>
      <c r="G48" s="16">
        <v>6.72</v>
      </c>
      <c r="H48" s="16">
        <v>7.3</v>
      </c>
      <c r="I48" s="16">
        <v>6.15</v>
      </c>
      <c r="J48" s="17">
        <v>7.1</v>
      </c>
    </row>
    <row r="49" spans="2:10" ht="57.75" customHeight="1" thickBot="1">
      <c r="B49" s="18"/>
      <c r="C49" s="1173" t="s">
        <v>5</v>
      </c>
      <c r="D49" s="1173"/>
      <c r="E49" s="1174"/>
      <c r="F49" s="19">
        <v>1.17</v>
      </c>
      <c r="G49" s="20">
        <v>4.08</v>
      </c>
      <c r="H49" s="20">
        <v>2.2200000000000002</v>
      </c>
      <c r="I49" s="20">
        <v>0.11</v>
      </c>
      <c r="J49" s="21" t="s">
        <v>516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&amp;C９/１５</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2017-05-29T05:16:21Z</cp:lastPrinted>
  <dcterms:created xsi:type="dcterms:W3CDTF">2017-02-15T19:41:34Z</dcterms:created>
  <dcterms:modified xsi:type="dcterms:W3CDTF">2017-05-31T22:53:38Z</dcterms:modified>
</cp:coreProperties>
</file>